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F\Documents\David Lozan\ESTADOS FINANCIEROS\2022\NOTAS FEBRERO 2022\"/>
    </mc:Choice>
  </mc:AlternateContent>
  <bookViews>
    <workbookView xWindow="-105" yWindow="-105" windowWidth="23250" windowHeight="12570" tabRatio="604"/>
  </bookViews>
  <sheets>
    <sheet name="ENERO" sheetId="26" r:id="rId1"/>
    <sheet name="FEBRERO" sheetId="27" r:id="rId2"/>
    <sheet name="MARZO" sheetId="28" r:id="rId3"/>
  </sheets>
  <definedNames>
    <definedName name="_xlnm.Print_Area" localSheetId="0">ENERO!$A$1:$F$865</definedName>
    <definedName name="_xlnm.Print_Area" localSheetId="1">FEBRERO!$A$1:$F$875</definedName>
    <definedName name="_xlnm.Print_Area" localSheetId="2">MARZO!$A$1:$F$879</definedName>
  </definedNames>
  <calcPr calcId="152511"/>
</workbook>
</file>

<file path=xl/calcChain.xml><?xml version="1.0" encoding="utf-8"?>
<calcChain xmlns="http://schemas.openxmlformats.org/spreadsheetml/2006/main">
  <c r="C52" i="28" l="1"/>
  <c r="D796" i="28"/>
  <c r="D780" i="28"/>
  <c r="D776" i="28"/>
  <c r="D772" i="28"/>
  <c r="D769" i="28"/>
  <c r="D766" i="28"/>
  <c r="D763" i="28"/>
  <c r="D761" i="28"/>
  <c r="D759" i="28"/>
  <c r="D758" i="28"/>
  <c r="D753" i="28"/>
  <c r="D751" i="28"/>
  <c r="D749" i="28"/>
  <c r="D747" i="28"/>
  <c r="D743" i="28"/>
  <c r="D742" i="28"/>
  <c r="D731" i="28" s="1"/>
  <c r="D730" i="28" s="1"/>
  <c r="D739" i="28"/>
  <c r="D736" i="28"/>
  <c r="D733" i="28"/>
  <c r="D732" i="28"/>
  <c r="D553" i="28"/>
  <c r="D552" i="28" s="1"/>
  <c r="D551" i="28" s="1"/>
  <c r="D550" i="28" s="1"/>
  <c r="D545" i="28"/>
  <c r="D544" i="28" s="1"/>
  <c r="D543" i="28" s="1"/>
  <c r="D542" i="28" s="1"/>
  <c r="D541" i="28" s="1"/>
  <c r="D336" i="28"/>
  <c r="D335" i="28"/>
  <c r="D334" i="28"/>
  <c r="D333" i="28"/>
  <c r="D330" i="28"/>
  <c r="D326" i="28"/>
  <c r="D320" i="28"/>
  <c r="D315" i="28"/>
  <c r="D314" i="28"/>
  <c r="D306" i="28"/>
  <c r="D303" i="28"/>
  <c r="D297" i="28" s="1"/>
  <c r="D296" i="28" s="1"/>
  <c r="D300" i="28"/>
  <c r="D299" i="28" s="1"/>
  <c r="D298" i="28" s="1"/>
  <c r="D270" i="28"/>
  <c r="D268" i="28"/>
  <c r="D265" i="28"/>
  <c r="D264" i="28"/>
  <c r="D263" i="28"/>
  <c r="D253" i="28"/>
  <c r="D247" i="28" s="1"/>
  <c r="D65" i="28"/>
  <c r="D64" i="28" s="1"/>
  <c r="D55" i="28"/>
  <c r="D44" i="28" s="1"/>
  <c r="D38" i="28" s="1"/>
  <c r="D51" i="28"/>
  <c r="D24" i="28"/>
  <c r="D23" i="28" s="1"/>
  <c r="D19" i="28" s="1"/>
  <c r="D20" i="28"/>
  <c r="C796" i="28"/>
  <c r="C780" i="28"/>
  <c r="C776" i="28"/>
  <c r="C772" i="28"/>
  <c r="C769" i="28"/>
  <c r="C766" i="28"/>
  <c r="C763" i="28"/>
  <c r="C761" i="28"/>
  <c r="C759" i="28"/>
  <c r="C753" i="28"/>
  <c r="C751" i="28"/>
  <c r="C749" i="28"/>
  <c r="C747" i="28"/>
  <c r="C743" i="28"/>
  <c r="C739" i="28"/>
  <c r="C736" i="28"/>
  <c r="C733" i="28"/>
  <c r="C732" i="28"/>
  <c r="C553" i="28"/>
  <c r="C552" i="28" s="1"/>
  <c r="C551" i="28" s="1"/>
  <c r="C550" i="28" s="1"/>
  <c r="C545" i="28"/>
  <c r="C544" i="28"/>
  <c r="C543" i="28"/>
  <c r="C542" i="28" s="1"/>
  <c r="E531" i="28"/>
  <c r="F530" i="28" s="1"/>
  <c r="F535" i="28" s="1"/>
  <c r="C531" i="28"/>
  <c r="D530" i="28" s="1"/>
  <c r="D535" i="28" s="1"/>
  <c r="C336" i="28"/>
  <c r="C335" i="28" s="1"/>
  <c r="C334" i="28" s="1"/>
  <c r="C333" i="28" s="1"/>
  <c r="C330" i="28"/>
  <c r="C326" i="28"/>
  <c r="C320" i="28"/>
  <c r="C315" i="28" s="1"/>
  <c r="C306" i="28"/>
  <c r="C303" i="28" s="1"/>
  <c r="C300" i="28"/>
  <c r="C299" i="28" s="1"/>
  <c r="C298" i="28" s="1"/>
  <c r="D285" i="28"/>
  <c r="C285" i="28"/>
  <c r="D284" i="28"/>
  <c r="C270" i="28"/>
  <c r="C268" i="28"/>
  <c r="C265" i="28"/>
  <c r="C264" i="28" s="1"/>
  <c r="C263" i="28" s="1"/>
  <c r="C253" i="28"/>
  <c r="C247" i="28"/>
  <c r="C65" i="28"/>
  <c r="C64" i="28" s="1"/>
  <c r="C55" i="28"/>
  <c r="C51" i="28"/>
  <c r="C24" i="28"/>
  <c r="C23" i="28" s="1"/>
  <c r="C19" i="28" s="1"/>
  <c r="C20" i="28"/>
  <c r="C758" i="28" l="1"/>
  <c r="C742" i="28"/>
  <c r="C314" i="28"/>
  <c r="C63" i="28"/>
  <c r="C44" i="28"/>
  <c r="C38" i="28" s="1"/>
  <c r="C18" i="28" s="1"/>
  <c r="D63" i="28"/>
  <c r="D18" i="28"/>
  <c r="D17" i="28" s="1"/>
  <c r="C541" i="28"/>
  <c r="C731" i="28"/>
  <c r="C730" i="28" s="1"/>
  <c r="C297" i="28"/>
  <c r="C296" i="28" s="1"/>
  <c r="C55" i="27"/>
  <c r="D336" i="27"/>
  <c r="D335" i="27" s="1"/>
  <c r="D334" i="27" s="1"/>
  <c r="D333" i="27" s="1"/>
  <c r="D330" i="27"/>
  <c r="D326" i="27"/>
  <c r="D320" i="27"/>
  <c r="D315" i="27" s="1"/>
  <c r="D306" i="27"/>
  <c r="D303" i="27" s="1"/>
  <c r="D300" i="27"/>
  <c r="D299" i="27" s="1"/>
  <c r="D298" i="27" s="1"/>
  <c r="C55" i="26"/>
  <c r="D55" i="27"/>
  <c r="D776" i="27"/>
  <c r="D772" i="27"/>
  <c r="D768" i="27"/>
  <c r="D765" i="27"/>
  <c r="D762" i="27"/>
  <c r="D759" i="27"/>
  <c r="D757" i="27"/>
  <c r="D755" i="27"/>
  <c r="D749" i="27"/>
  <c r="D747" i="27"/>
  <c r="D745" i="27"/>
  <c r="D743" i="27"/>
  <c r="D739" i="27"/>
  <c r="D735" i="27"/>
  <c r="D732" i="27"/>
  <c r="D729" i="27"/>
  <c r="D553" i="27"/>
  <c r="D552" i="27" s="1"/>
  <c r="D551" i="27" s="1"/>
  <c r="D550" i="27" s="1"/>
  <c r="D545" i="27"/>
  <c r="D544" i="27" s="1"/>
  <c r="D543" i="27" s="1"/>
  <c r="D542" i="27" s="1"/>
  <c r="E531" i="27"/>
  <c r="F530" i="27"/>
  <c r="F535" i="27" s="1"/>
  <c r="D270" i="27"/>
  <c r="D268" i="27"/>
  <c r="D265" i="27"/>
  <c r="D264" i="27" s="1"/>
  <c r="D253" i="27"/>
  <c r="D247" i="27" s="1"/>
  <c r="D65" i="27"/>
  <c r="D64" i="27" s="1"/>
  <c r="D24" i="27"/>
  <c r="D23" i="27" s="1"/>
  <c r="D20" i="27"/>
  <c r="D52" i="27"/>
  <c r="D51" i="27" s="1"/>
  <c r="D792" i="27"/>
  <c r="C792" i="27"/>
  <c r="C776" i="27"/>
  <c r="C772" i="27"/>
  <c r="C768" i="27"/>
  <c r="C765" i="27"/>
  <c r="C762" i="27"/>
  <c r="C759" i="27"/>
  <c r="C757" i="27"/>
  <c r="C755" i="27"/>
  <c r="C749" i="27"/>
  <c r="C747" i="27"/>
  <c r="C745" i="27"/>
  <c r="C743" i="27"/>
  <c r="C739" i="27"/>
  <c r="C735" i="27"/>
  <c r="C732" i="27"/>
  <c r="C729" i="27"/>
  <c r="C553" i="27"/>
  <c r="C552" i="27" s="1"/>
  <c r="C551" i="27" s="1"/>
  <c r="C550" i="27" s="1"/>
  <c r="C545" i="27"/>
  <c r="C544" i="27" s="1"/>
  <c r="C543" i="27" s="1"/>
  <c r="C542" i="27" s="1"/>
  <c r="C531" i="27"/>
  <c r="D530" i="27" s="1"/>
  <c r="D535" i="27" s="1"/>
  <c r="C336" i="27"/>
  <c r="C335" i="27" s="1"/>
  <c r="C334" i="27" s="1"/>
  <c r="C333" i="27" s="1"/>
  <c r="C330" i="27"/>
  <c r="C326" i="27"/>
  <c r="C320" i="27"/>
  <c r="C315" i="27" s="1"/>
  <c r="C306" i="27"/>
  <c r="C303" i="27" s="1"/>
  <c r="C300" i="27"/>
  <c r="C299" i="27" s="1"/>
  <c r="C298" i="27" s="1"/>
  <c r="D285" i="27"/>
  <c r="C285" i="27"/>
  <c r="D284" i="27"/>
  <c r="C270" i="27"/>
  <c r="C268" i="27"/>
  <c r="C265" i="27"/>
  <c r="C264" i="27" s="1"/>
  <c r="C253" i="27"/>
  <c r="C247" i="27" s="1"/>
  <c r="C65" i="27"/>
  <c r="C64" i="27" s="1"/>
  <c r="C51" i="27"/>
  <c r="C24" i="27"/>
  <c r="C23" i="27" s="1"/>
  <c r="C20" i="27"/>
  <c r="C545" i="26"/>
  <c r="C265" i="26"/>
  <c r="C17" i="28" l="1"/>
  <c r="D19" i="27"/>
  <c r="C728" i="27"/>
  <c r="C44" i="27"/>
  <c r="C38" i="27" s="1"/>
  <c r="D738" i="27"/>
  <c r="D314" i="27"/>
  <c r="D297" i="27" s="1"/>
  <c r="D296" i="27" s="1"/>
  <c r="C754" i="27"/>
  <c r="C19" i="27"/>
  <c r="D754" i="27"/>
  <c r="D728" i="27"/>
  <c r="C738" i="27"/>
  <c r="D263" i="27"/>
  <c r="D541" i="27"/>
  <c r="D44" i="27"/>
  <c r="D38" i="27" s="1"/>
  <c r="D18" i="27" s="1"/>
  <c r="C314" i="27"/>
  <c r="C297" i="27" s="1"/>
  <c r="C296" i="27" s="1"/>
  <c r="C263" i="27"/>
  <c r="C63" i="27" s="1"/>
  <c r="C541" i="27"/>
  <c r="D63" i="27"/>
  <c r="C553" i="26"/>
  <c r="C326" i="26"/>
  <c r="C52" i="26"/>
  <c r="C51" i="26" s="1"/>
  <c r="C44" i="26" s="1"/>
  <c r="C24" i="26"/>
  <c r="D65" i="26"/>
  <c r="D64" i="26" s="1"/>
  <c r="D24" i="26"/>
  <c r="D23" i="26" s="1"/>
  <c r="D20" i="26"/>
  <c r="D19" i="26" s="1"/>
  <c r="D766" i="26"/>
  <c r="D762" i="26"/>
  <c r="D758" i="26"/>
  <c r="D755" i="26"/>
  <c r="D752" i="26"/>
  <c r="D749" i="26"/>
  <c r="D747" i="26"/>
  <c r="D745" i="26"/>
  <c r="D739" i="26"/>
  <c r="D737" i="26"/>
  <c r="D735" i="26"/>
  <c r="D733" i="26"/>
  <c r="D729" i="26"/>
  <c r="D725" i="26"/>
  <c r="D722" i="26"/>
  <c r="D719" i="26"/>
  <c r="D553" i="26"/>
  <c r="D552" i="26" s="1"/>
  <c r="D551" i="26" s="1"/>
  <c r="D550" i="26" s="1"/>
  <c r="D548" i="26"/>
  <c r="D547" i="26" s="1"/>
  <c r="D545" i="26"/>
  <c r="D544" i="26" s="1"/>
  <c r="D543" i="26" s="1"/>
  <c r="D542" i="26" s="1"/>
  <c r="E531" i="26"/>
  <c r="F530" i="26" s="1"/>
  <c r="F535" i="26" s="1"/>
  <c r="D336" i="26"/>
  <c r="D335" i="26" s="1"/>
  <c r="D334" i="26" s="1"/>
  <c r="D333" i="26" s="1"/>
  <c r="D330" i="26"/>
  <c r="D326" i="26"/>
  <c r="D320" i="26"/>
  <c r="D315" i="26" s="1"/>
  <c r="D306" i="26"/>
  <c r="D303" i="26" s="1"/>
  <c r="D300" i="26"/>
  <c r="D299" i="26"/>
  <c r="D298" i="26" s="1"/>
  <c r="D270" i="26"/>
  <c r="D268" i="26"/>
  <c r="D264" i="26"/>
  <c r="D253" i="26"/>
  <c r="D247" i="26" s="1"/>
  <c r="D51" i="26"/>
  <c r="D44" i="26" s="1"/>
  <c r="D38" i="26" s="1"/>
  <c r="D727" i="27" l="1"/>
  <c r="D726" i="27" s="1"/>
  <c r="D17" i="27"/>
  <c r="C727" i="27"/>
  <c r="C726" i="27" s="1"/>
  <c r="C18" i="27"/>
  <c r="C17" i="27"/>
  <c r="D263" i="26"/>
  <c r="D63" i="26" s="1"/>
  <c r="D314" i="26"/>
  <c r="D297" i="26" s="1"/>
  <c r="D296" i="26" s="1"/>
  <c r="D18" i="26"/>
  <c r="D744" i="26"/>
  <c r="D728" i="26"/>
  <c r="D718" i="26"/>
  <c r="D541" i="26"/>
  <c r="D717" i="26" l="1"/>
  <c r="D716" i="26" s="1"/>
  <c r="D17" i="26"/>
  <c r="D782" i="26"/>
  <c r="C782" i="26"/>
  <c r="C766" i="26"/>
  <c r="C762" i="26"/>
  <c r="C758" i="26"/>
  <c r="C755" i="26"/>
  <c r="C752" i="26"/>
  <c r="C749" i="26"/>
  <c r="C747" i="26"/>
  <c r="C745" i="26"/>
  <c r="C739" i="26"/>
  <c r="C737" i="26"/>
  <c r="C735" i="26"/>
  <c r="C733" i="26"/>
  <c r="C729" i="26"/>
  <c r="C725" i="26"/>
  <c r="C722" i="26"/>
  <c r="C719" i="26"/>
  <c r="C552" i="26"/>
  <c r="C551" i="26" s="1"/>
  <c r="C550" i="26" s="1"/>
  <c r="C544" i="26"/>
  <c r="C543" i="26" s="1"/>
  <c r="C542" i="26" s="1"/>
  <c r="C531" i="26"/>
  <c r="D530" i="26" s="1"/>
  <c r="D535" i="26" s="1"/>
  <c r="C336" i="26"/>
  <c r="C335" i="26" s="1"/>
  <c r="C334" i="26" s="1"/>
  <c r="C333" i="26" s="1"/>
  <c r="C330" i="26"/>
  <c r="C320" i="26"/>
  <c r="C315" i="26" s="1"/>
  <c r="C306" i="26"/>
  <c r="C303" i="26" s="1"/>
  <c r="C300" i="26"/>
  <c r="C299" i="26" s="1"/>
  <c r="C298" i="26" s="1"/>
  <c r="D285" i="26"/>
  <c r="C285" i="26"/>
  <c r="D284" i="26"/>
  <c r="C270" i="26"/>
  <c r="C268" i="26"/>
  <c r="C264" i="26"/>
  <c r="C253" i="26"/>
  <c r="C247" i="26" s="1"/>
  <c r="C65" i="26"/>
  <c r="C64" i="26" s="1"/>
  <c r="D46" i="26"/>
  <c r="D45" i="26" s="1"/>
  <c r="C38" i="26"/>
  <c r="C23" i="26"/>
  <c r="C20" i="26"/>
  <c r="C541" i="26" l="1"/>
  <c r="C263" i="26"/>
  <c r="C63" i="26" s="1"/>
  <c r="C718" i="26"/>
  <c r="C744" i="26"/>
  <c r="C728" i="26"/>
  <c r="C19" i="26"/>
  <c r="C18" i="26" s="1"/>
  <c r="C314" i="26"/>
  <c r="C297" i="26" s="1"/>
  <c r="C296" i="26" s="1"/>
  <c r="C17" i="26" l="1"/>
  <c r="C717" i="26"/>
  <c r="C716" i="26" s="1"/>
</calcChain>
</file>

<file path=xl/sharedStrings.xml><?xml version="1.0" encoding="utf-8"?>
<sst xmlns="http://schemas.openxmlformats.org/spreadsheetml/2006/main" count="4992" uniqueCount="1202">
  <si>
    <t xml:space="preserve">CUENTA </t>
  </si>
  <si>
    <t>CONCEPTO</t>
  </si>
  <si>
    <t>CUENTA</t>
  </si>
  <si>
    <t>PASIVO</t>
  </si>
  <si>
    <t>EFECTIVO EN BANCOS - DEPENDENCIAS</t>
  </si>
  <si>
    <t>INVERSIONES TEMPORALES (HASTA 3 MESES )</t>
  </si>
  <si>
    <t>TOTAL DE EFECTIVO Y EQUIVALENTES</t>
  </si>
  <si>
    <t>NOTAS A LOS ESTADOS FINANCIEROS</t>
  </si>
  <si>
    <t>1. NOTAS DE DESGLOSE</t>
  </si>
  <si>
    <t>1.1. NOTAS AL ESTADO DE SITUACION FINANCIERA</t>
  </si>
  <si>
    <t>1110</t>
  </si>
  <si>
    <t>EFECTIVO Y EQUIVALENTES</t>
  </si>
  <si>
    <t>1111</t>
  </si>
  <si>
    <t>EFECTIVO</t>
  </si>
  <si>
    <t>1112</t>
  </si>
  <si>
    <t>BANCOS/TESORERÍA</t>
  </si>
  <si>
    <t>1.1.2. DERECHOS A RECIBIR EFECTIVO Y EQUIVALENTES Y BIENES Y SERVICIOS A RECIBIR</t>
  </si>
  <si>
    <t>DERECHOS A RECIBIR EFECTIVO O EQUIVALENTES</t>
  </si>
  <si>
    <t>SE ENCUENTRA INTEGRADO DE LA SIGUIENTE FORMA.</t>
  </si>
  <si>
    <t>1200</t>
  </si>
  <si>
    <t>1240</t>
  </si>
  <si>
    <t>BIENES MUEBLES</t>
  </si>
  <si>
    <t>MOBILIARIO Y EQUIPO DE ADMINISTRACIÓN</t>
  </si>
  <si>
    <t>1241-1-5111</t>
  </si>
  <si>
    <t>1241-3-5151</t>
  </si>
  <si>
    <t>1244</t>
  </si>
  <si>
    <t>2000</t>
  </si>
  <si>
    <t>2110</t>
  </si>
  <si>
    <t>CUENTAS POR PAGAR A CORTO PLAZO</t>
  </si>
  <si>
    <t>2112</t>
  </si>
  <si>
    <t>PROVEEDORES POR PAGAR A CORTO PLAZO</t>
  </si>
  <si>
    <t>2117</t>
  </si>
  <si>
    <t>RETENCIONES Y CONTRIBUCIONES POR PAGAR A CORTO PLAZO</t>
  </si>
  <si>
    <t>Saldo Neto en la Hacienda Pública / Patrimonio</t>
  </si>
  <si>
    <t>Variaciones De La Hacienda Publica/Patrimonio Neto Del Ejercicio</t>
  </si>
  <si>
    <t>Otras Variaciones De La Hacienda Pública/Patrimonio Neto (De Ejercicios Anteriores)</t>
  </si>
  <si>
    <t>Resultado Del Ejercicio: Ahorro/Desahorro  (Del Ejercicio)</t>
  </si>
  <si>
    <t>4000</t>
  </si>
  <si>
    <t>INGRESOS Y OTROS BENEFICIOS</t>
  </si>
  <si>
    <t>4100</t>
  </si>
  <si>
    <t>INGRESOS DE GESTIÓN</t>
  </si>
  <si>
    <t>4150</t>
  </si>
  <si>
    <t>PRODUCTOS DE TIPO CORRIENTE</t>
  </si>
  <si>
    <t>1.3.2. GASTOS Y OTRAS PERDIDAS</t>
  </si>
  <si>
    <t>2. NOTAS DE MEMORIA (CUENTAS DE ORDEN)</t>
  </si>
  <si>
    <t>CUENTAS DE ORDEN CONTABLES</t>
  </si>
  <si>
    <t>3.2. AUTORIZACION E HISTORIA</t>
  </si>
  <si>
    <t>3.3. ORGANIZACIÓN Y OBJETO SOCIAL</t>
  </si>
  <si>
    <t>3.3.1. OBJETO SOCIAL</t>
  </si>
  <si>
    <t>3.3.2. PRINCIPAL ACTIVIDAD</t>
  </si>
  <si>
    <t>3.3.3. EJERCICIO FISCAL</t>
  </si>
  <si>
    <t>3.3.4. REGIMEN JURÍDICO</t>
  </si>
  <si>
    <t>3.3.5. CONSIDERACIONES FISCALES DEL ENTE</t>
  </si>
  <si>
    <t>Actualizaciones y Donaciones de Capital (Del Ejercicio)</t>
  </si>
  <si>
    <t>ACTIVO NO CIRCULANTE</t>
  </si>
  <si>
    <t>1.4. NOTAS AL ESTADO DE FLUJOS DE EFECTIVO</t>
  </si>
  <si>
    <t>3.6 RESPONSABILIDAD SOBRE LA PRESENTACIÓN RAZONABLE DE LA INFORMACIÓN CONTABLE</t>
  </si>
  <si>
    <t>“Guía de Vida Util Estimada y Porcentajes de Depreciación”</t>
  </si>
  <si>
    <t xml:space="preserve">Cuenta </t>
  </si>
  <si>
    <t>Concepto</t>
  </si>
  <si>
    <t>1260</t>
  </si>
  <si>
    <t>DEPRECIACIÓN, DETERIORO Y AMORTIZACIÓN ACUMULADA DE BIENES</t>
  </si>
  <si>
    <t>1263</t>
  </si>
  <si>
    <t>DEPRECIACIÓN ACUMULADA DE BIENES MUEBLES</t>
  </si>
  <si>
    <t>1263-1</t>
  </si>
  <si>
    <t>1263-4</t>
  </si>
  <si>
    <t>3.5 FIDEICOMISOS, MANDATOS Y ANÁLOGOS</t>
  </si>
  <si>
    <t>PRODUCTOS</t>
  </si>
  <si>
    <t>FIDEICOMISO DEL FONDO PARA EL FORTALECIMIENTO DE LA MICROEMPRESA</t>
  </si>
  <si>
    <t>1112-1</t>
  </si>
  <si>
    <t>1112-1-133</t>
  </si>
  <si>
    <t>1112-1-50</t>
  </si>
  <si>
    <t>1112-1-697</t>
  </si>
  <si>
    <t>BANCOMER FONDO PYME 2012 0190883697</t>
  </si>
  <si>
    <t>1112-1-734</t>
  </si>
  <si>
    <t>BANCOMER CUENTA PAGADORA 0171320734</t>
  </si>
  <si>
    <t>1121-0</t>
  </si>
  <si>
    <t>DEPÓSITOS EN GARANTÍA</t>
  </si>
  <si>
    <t>EMPRENDE CAPITAL, S.A. DE C.V.</t>
  </si>
  <si>
    <t>URICEL PALACIOS ISIDORO</t>
  </si>
  <si>
    <t>CAJA CHICA</t>
  </si>
  <si>
    <t>1244-1</t>
  </si>
  <si>
    <t>1263-1-001</t>
  </si>
  <si>
    <t>DEPRECIACIÓN DE EQUIPO DE OFICINA</t>
  </si>
  <si>
    <t>1263-1-002</t>
  </si>
  <si>
    <t>DEPRECIACIÓN EQUIPO DE TRANSPORTE</t>
  </si>
  <si>
    <t>DEPRECIACIÓN EQUIPO DE CÓMPUTO</t>
  </si>
  <si>
    <t>DEPRECIACIÓN ACUMULADA EQUIPO DE TRANSPORTE</t>
  </si>
  <si>
    <t>DEPRECIACIÓN ACUMIULADA DE MOBILIARIO Y EQUIPO DE ADMINISTRACIÓN</t>
  </si>
  <si>
    <t>1264-4-0001</t>
  </si>
  <si>
    <t>MUEBLES DE OFICINA Y ESTANTERÍA</t>
  </si>
  <si>
    <t>EQUIPO DE CÓMPUTO Y TECNOLOGÍAS DE LA INFORMACIÓN</t>
  </si>
  <si>
    <t>VEHÍCULOS Y EQUIPO TERRSTRE</t>
  </si>
  <si>
    <t>2112-0001</t>
  </si>
  <si>
    <t>TECNOLOGÍAS PARA LA PRÁCTICA DE LA TRANSFORMACIÓN, S.A. DE C.V.</t>
  </si>
  <si>
    <t>2112-0004</t>
  </si>
  <si>
    <t>ELOISA BARRIOS RODRÍGUEZ</t>
  </si>
  <si>
    <t>2117-01</t>
  </si>
  <si>
    <t>OTRAS RETENCIONES</t>
  </si>
  <si>
    <t>2117-01-01</t>
  </si>
  <si>
    <t>RETENCIONES 10% HONORARIOS</t>
  </si>
  <si>
    <t>2117-01-02</t>
  </si>
  <si>
    <t>RETENCIONES ISPT</t>
  </si>
  <si>
    <t>2117-01-03</t>
  </si>
  <si>
    <t>RETENCIONES 5 AL MILLAR</t>
  </si>
  <si>
    <t>ACREEDORES DIVERSOS</t>
  </si>
  <si>
    <t>CARLOS ALBERTO ESPINAL GALEANA</t>
  </si>
  <si>
    <t>2119-1</t>
  </si>
  <si>
    <t>1.1.3. BIENES MUEBLES, INMUEBLES  E INTANGIBLES</t>
  </si>
  <si>
    <t>1.1.4. ESTIMACIONES Y DETERIOROS</t>
  </si>
  <si>
    <t>4151-1</t>
  </si>
  <si>
    <t>PRODUCTOS BANCARIOS</t>
  </si>
  <si>
    <t>4151-1-001</t>
  </si>
  <si>
    <t>* LAS APORTACIONES QUE A TÍTULO GRATUITO SE RECIBAN DE ENTIDADES PÚBLICAS O PRIVADAS SIN QUE POR ELLO SE LES DEN EL CARÁCTER DE FIDEICOMITENTES.</t>
  </si>
  <si>
    <t>* LOS RENDIMIENTOS QUE SE OBTENGAN POR LA INVERSIÓN DE LOS FONDOS LÍQUIDOS DEL PROPIO FONDO PARA EL FORTALECIMIENTO DE LA MICROEMPRESA.</t>
  </si>
  <si>
    <t>* LAS COMISIONES QUE SE GENEREN POR CONCEPTO DEL OTORGAMIENTO DE LOS SERVICIOS QUE PRESTE EL FONDO A LOS SUJETOS DE APOYO.</t>
  </si>
  <si>
    <t>*LAS CANTIDADES QUE EN SU CASO SE RECIBAN POR CONCEPTO DE RECUPERACIÓN DE LOS APOYOS OTORGADOS, EN LOS TÉRMINOS QUE SE ESTABLEZCAN EN LAS REGLAS DE OPERACIÓN.</t>
  </si>
  <si>
    <t>*EN GENERAL CON TODO TIPO DE BIENES Y DERECHOS QUE SE ADQUIERAN, RECIBAN O INCORPOREN AL PATRIMONIO DEL FONDO PARE EL FORTALECIMIENTO DE LA MICROEMPRESA, PARA O COMO CONSECUENCIA DE LA REALIZACIÓN DE SUS FINES.</t>
  </si>
  <si>
    <t>3.1. PANORAMA ECONÓMICO Y FINANCIERO</t>
  </si>
  <si>
    <t>EL FIDEICOMISO PÚBLICO DE GARANTÍA Y ADMINISTRACIÓN DENOMINADO FONDO PARA EL FORTALECIMIENTO DE LA MICROEMPRESA, SE CREO POR DECRETO DEL EJECUTIVO DEL ESTADO EL 28 DE ABRIL DE 1999.</t>
  </si>
  <si>
    <t>EL PATRIMONIO DEL FIDEICOMISO PÚBLICO DE ADMINISTRACIÓN Y GARANTÍA DENOMINADO FONDO PARA EL FORTALECIMIENTO DE LA MICROEMPRESA SE INTEGRA POR:</t>
  </si>
  <si>
    <t xml:space="preserve">a) GENERAR INCENTIVOS ENTRE LAS INSTITUCIONES DE CRÉDITO A TRAVÉS DE UN ESQUEMA DE GARANTÍAS, PARA ATENDER LAS NECESIDADES DE FINANCIAMIENTO DE MICROEMPRESARIOS, QUE NO CUMPLEN CON LOS REQUISITOS PARA HACERSE ACREEDORES DE RECURSOS DE LA BANCA COMERCIAL. CON EL PROPÓSITO DE FACILITAR EL APOYO FINANCIERO A LAS MICRO, PEQUEÑAS Y MEDIANAS EMPRESAS DEL ESTADO, LAS GARANTÍAS QUE SE OTORGUEN CON CARGO AL PATRIMONIO DEL FIDEICOMISO SERVIRÁN PARA LA INSTRUMENTACIÓN DEL PROGRAMA NACIONAL DE GARANTÍAS PYME QUE HAN INSTRUMENTADO LA SECRETARÍA DE ECONOMÍA Y NACIONAL FINANCIERA, S.N.C.
 </t>
  </si>
  <si>
    <r>
      <t xml:space="preserve">b) </t>
    </r>
    <r>
      <rPr>
        <sz val="9"/>
        <color rgb="FF000000"/>
        <rFont val="Cambria"/>
        <family val="1"/>
      </rPr>
      <t xml:space="preserve">LA REALIZACIÓN DE PROGRAMAS PRIORITARIOS DE APOYO A FINANCIAMIENTOS PARA MICROEMPRESAS ESTABLECIDAS O POR ESTABLECERSE EN EL ESTADO DE PUEBLA, QUIENES SERÁN LOS SUJETOS DE APOYO; </t>
    </r>
  </si>
  <si>
    <t xml:space="preserve">c) APOYAR A LAS MICROEMPRESAS ESTABLECIDAS O POR ESTABLECERSE EN EL ESTADO, A LAS QUE LA BANCA COMERCIAL OTORGUE CRÉDITOS Y QUE INVIERTAN EN PROYECTOS INDUSTRIALES, COMERCIALES Y DE SERVICIOS GENERADORES DE EMPLEO, QUE ESTIMULEN EL ARRAIGO DE LA POBLACIÓN EN SUS LUGARES DE ORIGEN, ELEVANDO ASÍ LOS NIVELES DE COMPETITIVIDAD DE LA ECONOMÍA REGIONAL Y CON UN IMPACTO FAVORABLE EN LA BALANZA COMERCIAL DEL ESTADO; </t>
  </si>
  <si>
    <t xml:space="preserve">d) GARANTIZAR A LAS INSTITUCIONES DE CRÉDITO, PREVIO ACUERDO DEL COMITÉ TÉCNICO QUE MEDIANTE ESTE ACTO SE CONSTITUYE, CON CARGO AL PATRIMONIO FIDEICOMITIDO Y HASTA EL 20% DEL MONTO DE LOS CRÉDITOS QUE OBTENGAN LOS SUJETOS APOYADOS POR DICHAS INSTITUCIONES DE CRÉDITO, EN LA FORMA Y TÉRMINOS QUE SE ESTABLEZCAN EN LAS REGLAS DE OPERACIÓN QUE APRUEBE EL COMITÉ TÉCNICO; </t>
  </si>
  <si>
    <t xml:space="preserve">e) INCENTIVAR A LA BANCA COMERCIAL Y A LA SOCIEDAD EN SU CONJUNTO PARA QUE A TRAVÉS DE DIVERSOS ESQUEMAS PERMISIBLES DE ACUERDO A LA LEGISLACIÓN VIGENTE, PARTICIPEN EN EL FINANCIAMIENTO DEL DESARROLLO DE LAS MICROEMPRESAS ESTABLECIDAS O POR ESTABLECERSE EN EL ESTADO; </t>
  </si>
  <si>
    <t>f) RECIBIR E INVERTIR LAS CANTIDADES DE DINERO QUE CONSTITUYAN EL PATRIMONIO FIDEICOMITIDO EN INSTRUMENTOS DE INVERSIÓN, A LOS PLAZOS Y RENDIMIENTOS MÁS CONVENIENTES</t>
  </si>
  <si>
    <t>g) TODAS AQUELLAS ACCIONES QUE TENGAN POR OBJETO EL CUMPLIMIENTO DE LOS FINES A QUE SE REFIEREN LOS INCISOS A) AL F).</t>
  </si>
  <si>
    <t xml:space="preserve">LA PRINCIPAL ACTIVIDAD DEL FIDEICOMISO PÚBLICO DE GARANTÍA Y ADMINISTRACIÓN DENOMINADO FONDO PARA EL FORTALECIMIENTO DE LA MICROEMPRESA ES PARTICIPAR EN LOS PROGRAMAS Y ESQUEMAS DE GARANTÍA VIGENTES, PARA QUE LOS SUJETOS DE APOYO RECIBAN FINANCIAMIENTOS. </t>
  </si>
  <si>
    <t>LOS ESTADOS FINANCIEROS ESTAN BASADOS EN LA NORMATIVIDAD EMITIDA POR EL CONAC Y LAS DISPOSICIONES LEGALES APLICABLES.</t>
  </si>
  <si>
    <t>SE APLICÓ LA NORMATIVIDAD PARA EL RECONOCIMIENTO, VALUACIÓN Y REVELACÓN DE LOS DIFERENTES RUBROS DE LA INFORMACIÓN FINANCIERA, ASÍ COMO LAS BASES PARA LA MEDICIÓN UTILIZADAS PARA LA ELABORACIÓN DE LOS ESTADOS FINANCIEROS.</t>
  </si>
  <si>
    <t>BAJO PROTESTA DE DECIR VERDAD DECLARO QUE LOS ESTADOS FINANCIEROS Y SUS NOTAS, SON RAZONABLEMENTE CORRECTOS Y SON RESPONSABILIDAD DEL EMISOR.</t>
  </si>
  <si>
    <t xml:space="preserve">BANCOMER </t>
  </si>
  <si>
    <t>CUENTA PAGADORA</t>
  </si>
  <si>
    <t>RECUPERACIÓN FONDO FOFOMI - PYME</t>
  </si>
  <si>
    <t>NOTA</t>
  </si>
  <si>
    <t>ES RETENEDOR DEL IMPUESTO SOBRE LA RENTA POR SERVICIOS PROFESIONALES, POR INGRESOS ASIMILADOS A SALARIOS Y POR SUELDOS Y SALARIOS.</t>
  </si>
  <si>
    <t>APORTACIONES</t>
  </si>
  <si>
    <t>RETENCIONES 2015, 2016 Y 2019</t>
  </si>
  <si>
    <t>INTERESES BANCARIOS</t>
  </si>
  <si>
    <t>CONTRATO NO. 1041877 NACIONAL FINANCIERA, S.N.C.</t>
  </si>
  <si>
    <t>NACIONAL FINANCIERA (PATRIMONIO) CONTRATO 1041877</t>
  </si>
  <si>
    <t>INTEGRA BANCOS Y FONDO FIJO</t>
  </si>
  <si>
    <t>INTEGRA INVERSIONES FINANCIERAS A CORTO PLAZO Y DEUDORES DIVERSOS POR COBRAR A CORTO PLAZO</t>
  </si>
  <si>
    <t>ES UNA ENTIDAD DE LA ADMINISTRACIÓN PÚBLICA ESTATAL DE CONFORMIDAD CON LO ESTABLECIDO EN LA LEY ORGÁNICA DE LA ADMINISTRACIÓN PÚBLICA DEL ESTADO DE PUEBLA EN EL TÍTULO III DE LA ADMINISTRACIÓN PÚBLICA PARAESTATAL CAPÍTULO I DE LAS ENTIDADES DE LA ADMINISTRACIÓN PÚBLICA PARAESTATAL ARTÍCULO 49 SON ENTIDADES DE LA ADMINISTRACIÓN PÚBLICA PARAESTATAL. LEY DE ENTIDADES PARA ESTATALES CAPÍTULO IV DE LOS FIDEICOMISOS PÚBLICOS ARTÍCULO 28 LOS FIDEICOMISOS PÚBLICOS SERÁN CREADOS POR DECRETO DEL TITULAR DEL EJECUTIVO DEL ESTADO.</t>
  </si>
  <si>
    <t>AÑOS DE VIDA UTIL</t>
  </si>
  <si>
    <t>1.4.2. BIENES MUEBLES</t>
  </si>
  <si>
    <t>VEHÍCULOS Y EQUIPO DE TRANSPORTE</t>
  </si>
  <si>
    <t>VEHÍCULOS Y EQUIPO TERRESTRE</t>
  </si>
  <si>
    <t>VEHÍCULOS Y EQUIPO DE TERRESTRE</t>
  </si>
  <si>
    <t>LOS FIDEICOMISOS PÚBLICOS CREADOS POR EL GOBIERNO DEL ESTADO DE PUEBLA.</t>
  </si>
  <si>
    <t>1.2. NOTAS AL ESTADO DE VARIACIONES EN LA HACIENDA PÚBLICA/PATRIMONIO</t>
  </si>
  <si>
    <t>Hacienda Pública/ Patrimonio Contribuido</t>
  </si>
  <si>
    <t>Hacienda Pública/ Patrimonio Generado</t>
  </si>
  <si>
    <t>1.4.1. ANÁLISIS DE LOS SALDOS INICIAL Y FINAL DEL ESTADO DE FLUJO DE EFECTIVO</t>
  </si>
  <si>
    <t>EFECTIVO EN BANCOS - TESORERÍA</t>
  </si>
  <si>
    <t>FONDOS CON AFECTACIÓN ESPECÍFICA</t>
  </si>
  <si>
    <t>DEPÓSITOS DE FONDOS DE TERCEROS Y OTROS</t>
  </si>
  <si>
    <t>EN EL PERIODO PRESENTADO LA ENTIDAD NO REGISTRÓ OPERACIONES FINANCIERAS QUE IMPLICARÁN EL REGISTRO DE CUENTAS DE ORDEN CONTABLES.</t>
  </si>
  <si>
    <t>3. NOTAS DE GESTIÓN ADMINISTRATIVA</t>
  </si>
  <si>
    <t>3.4. BASES DE PREPARACIÓN DE LOS ESTADOS FINANCIEROS</t>
  </si>
  <si>
    <t>SE APLICARON LOS POSTULADOS BÁSICOS DE CONTABILIDAD.</t>
  </si>
  <si>
    <t>DESPACHO CONTRATADO PARA REALIZAR LOS REGISTROS CONTABLES Y EMITIR ESTADOS FINANCIEROS 2019.</t>
  </si>
  <si>
    <t>DESPACHO AUDITOR EXTERNO CONTRATADO PARA DICTAMINAR CUENTA PUBLICA 2019.</t>
  </si>
  <si>
    <t>INVERSIONES FINANCIERAS A CORTO PLAZO</t>
  </si>
  <si>
    <t>1121-0-0001</t>
  </si>
  <si>
    <t>1121-0-0002</t>
  </si>
  <si>
    <t>1121-0-0003</t>
  </si>
  <si>
    <t>1121-0-0004</t>
  </si>
  <si>
    <t>CAPITAL SEMILLA 2008</t>
  </si>
  <si>
    <t>CAPITAL SEMILLA 2009</t>
  </si>
  <si>
    <t>PUEBLA VIVA</t>
  </si>
  <si>
    <t>ACTIVO</t>
  </si>
  <si>
    <t>ACTIVO CIRCULANTE</t>
  </si>
  <si>
    <t>2112-1</t>
  </si>
  <si>
    <t xml:space="preserve">DEUDAS POR AQQUISICIÓN DE BIENES Y CONTRATACIÓN DE SERVICIOS POR PAGAR </t>
  </si>
  <si>
    <t>OBSERVACIONES</t>
  </si>
  <si>
    <t>5000</t>
  </si>
  <si>
    <t>GASTOS Y OTRAS PÉRDIDAS</t>
  </si>
  <si>
    <t>5100</t>
  </si>
  <si>
    <t>GASTOS DE FUNCIONAMIENTO</t>
  </si>
  <si>
    <t>5133</t>
  </si>
  <si>
    <t>SERVICIOS PROFESIONALES, CIENTÍFICOS Y TÉCNICOS Y OTROS SERVICIOS</t>
  </si>
  <si>
    <t>5134</t>
  </si>
  <si>
    <t>SERVICIOS FINANCIEROS, BANCARIOS Y COMERCIALES</t>
  </si>
  <si>
    <t>5500</t>
  </si>
  <si>
    <t>OTROS GASTOS Y PÉRDIDAS EXTRAORDINARIAS</t>
  </si>
  <si>
    <t>NACIONAL FINANCIERA S.N.C.</t>
  </si>
  <si>
    <t>BANCOMER BBVA CTA. NO.  52133</t>
  </si>
  <si>
    <t>1112-1-750</t>
  </si>
  <si>
    <t xml:space="preserve">GRUPO UNIDO STMN PROLIQUIMEROX, S.A. DE C.V. </t>
  </si>
  <si>
    <t>GUADALUPE LUCRECIA ALVAREZ LEZAMA</t>
  </si>
  <si>
    <t>GIVAMEX, S.A. DE C.V.</t>
  </si>
  <si>
    <t>REBECA AGUILAR MALDONADO</t>
  </si>
  <si>
    <t>ALMACENES DE TEXMELUCAN, S.A. DE C.V.</t>
  </si>
  <si>
    <t>VIRGINIA HERNÁNDEZ HERNÁNDEZ</t>
  </si>
  <si>
    <t>SAPIENS COMPRAS INTELIGENTES, S.A. DE C.V.</t>
  </si>
  <si>
    <t>JOSÉ MANUEL MARTÍNEZ SÁNCHEZ</t>
  </si>
  <si>
    <t>ANDREA RAMÍREZ MARÍN</t>
  </si>
  <si>
    <t>JOSÉ MANUEL ÁLVAREZ ELIZALDE</t>
  </si>
  <si>
    <t>JOSÉ AMADO MINDIETA SÁNCHEZ</t>
  </si>
  <si>
    <t>SANCARHID, S.A. DE C.V.</t>
  </si>
  <si>
    <t>CARLOS EDUARDO GARCÍA GONZÁLEZ</t>
  </si>
  <si>
    <t>JOSÉ ALGONSO MARTÍNEZ CASTILLO</t>
  </si>
  <si>
    <t>MARÍA FELIX RAMÍREZ ÁVILA</t>
  </si>
  <si>
    <t>COMERCIALIZADORA Y SERVICIOS ZONA TECH, S.A. DE C.V.</t>
  </si>
  <si>
    <t>ACREDITADO UDP-FOCIR</t>
  </si>
  <si>
    <t>5134-3411</t>
  </si>
  <si>
    <t>5134-3451</t>
  </si>
  <si>
    <t>SERVICIOS BANCARIOS</t>
  </si>
  <si>
    <t>SEGURO DE BIENES PATRIMONIALES</t>
  </si>
  <si>
    <t>PASIVO NO CIRCULANTE</t>
  </si>
  <si>
    <t>FONDOS Y BIENES DE TERCEROS EN GARANTÍA Y/O ADMINISTRACIÓN A LARGO PLAZO</t>
  </si>
  <si>
    <t>2252-1</t>
  </si>
  <si>
    <t>FONDOS EN ADMINISTRACIÓN A LARGO PLAZO</t>
  </si>
  <si>
    <t>RECURSOS FEDERALES CONVENIO FOCIR</t>
  </si>
  <si>
    <t>2252-1-0001</t>
  </si>
  <si>
    <t>2252-1-0002</t>
  </si>
  <si>
    <t>2252-1-0003</t>
  </si>
  <si>
    <t>2252-1-0004</t>
  </si>
  <si>
    <t>2252-1-0005</t>
  </si>
  <si>
    <t>2252-1-0006</t>
  </si>
  <si>
    <t>2252-1-0007</t>
  </si>
  <si>
    <t>2252-1-0008</t>
  </si>
  <si>
    <t>2252-1-0009</t>
  </si>
  <si>
    <t>2252-1-0010</t>
  </si>
  <si>
    <t>2252-1-0011</t>
  </si>
  <si>
    <t>2252-1-0012</t>
  </si>
  <si>
    <t>2252-1-0013</t>
  </si>
  <si>
    <t>2252-1-0014</t>
  </si>
  <si>
    <t>2252-1-0015</t>
  </si>
  <si>
    <t>2252-1-0016</t>
  </si>
  <si>
    <t>2252-2</t>
  </si>
  <si>
    <t>RECURSOS ESTATALES CONVENIO FOCIR</t>
  </si>
  <si>
    <t>BENEFICIADOS DEL "PROGRAMA DE REACTIVACIÓN ECONÓMICA UDP-FOCIR"</t>
  </si>
  <si>
    <t xml:space="preserve">LA FACTIBILIDAD DE PAGO ES BUENA YA QUE SE TIENE SOLVENCIA FINANCIERA PARA CUBRIR LAS OBLIGACIONES Y SE CUENTA CON UNA EVALUACIÓN PREVIA DE LOS ACREDITADOS BENEFICIADOS DEL "PROGRAMA EMERGENTE DE </t>
  </si>
  <si>
    <t>4212</t>
  </si>
  <si>
    <t>4212-1</t>
  </si>
  <si>
    <t>PROGRAMA DE REACTIVACIÓN ECONÓMICA FOCIR</t>
  </si>
  <si>
    <t>4212-1-1</t>
  </si>
  <si>
    <t>RECURSOS ESTATALES</t>
  </si>
  <si>
    <t>PROGRAMA FOCIR</t>
  </si>
  <si>
    <t>1111-1-001</t>
  </si>
  <si>
    <t>2112-1-000004</t>
  </si>
  <si>
    <t>RAZIEL JOEL RAMÍREZ LEÓN</t>
  </si>
  <si>
    <t>2252-1-0017</t>
  </si>
  <si>
    <t>2252-1-0018</t>
  </si>
  <si>
    <t>2252-1-0019</t>
  </si>
  <si>
    <t>2252-1-0020</t>
  </si>
  <si>
    <t>2252-1-0021</t>
  </si>
  <si>
    <t>2252-1-0022</t>
  </si>
  <si>
    <t>2252-1-0023</t>
  </si>
  <si>
    <t>2252-1-0024</t>
  </si>
  <si>
    <t>2252-1-0025</t>
  </si>
  <si>
    <t>2252-1-0026</t>
  </si>
  <si>
    <t>2252-1-0027</t>
  </si>
  <si>
    <t>2252-1-0028</t>
  </si>
  <si>
    <t>2252-1-0029</t>
  </si>
  <si>
    <t>2252-1-0030</t>
  </si>
  <si>
    <t>2252-1-0031</t>
  </si>
  <si>
    <t>2252-1-0032</t>
  </si>
  <si>
    <t>2252-1-0033</t>
  </si>
  <si>
    <t>2252-1-0034</t>
  </si>
  <si>
    <t>2252-1-0035</t>
  </si>
  <si>
    <t>2252-1-0036</t>
  </si>
  <si>
    <t>2252-1-0037</t>
  </si>
  <si>
    <t>2252-1-0038</t>
  </si>
  <si>
    <t>2252-1-0039</t>
  </si>
  <si>
    <t>2252-1-0040</t>
  </si>
  <si>
    <t>2252-1-0041</t>
  </si>
  <si>
    <t>2252-1-0042</t>
  </si>
  <si>
    <t xml:space="preserve">GUADALUPE MUÑOZ MORENO </t>
  </si>
  <si>
    <t xml:space="preserve">SALAS Y CONDIMENTOS LA AUTENTICA CALIFORNIA S DE R.L. MI </t>
  </si>
  <si>
    <t xml:space="preserve">MS HOMETECH S.A.P.I DE C.V. </t>
  </si>
  <si>
    <t xml:space="preserve">GASTRONOMICO POSADA NADAL, S.A.S. DE C.V. </t>
  </si>
  <si>
    <t xml:space="preserve">FRANCISCO FRANCO MARTÍNEZ GÓMEZ </t>
  </si>
  <si>
    <t xml:space="preserve">MARÍA DE LA LUZ ELVIA CRUZ SANDOVAL </t>
  </si>
  <si>
    <t xml:space="preserve">CINTHIA ANAHIL CARRILLO BARRIENTOS </t>
  </si>
  <si>
    <t xml:space="preserve">RESERVA AZUL S. DE  P. R. DE R.L. </t>
  </si>
  <si>
    <t xml:space="preserve">FERNANDO PAVÓN MEDIENTA </t>
  </si>
  <si>
    <t xml:space="preserve">FRANCISCA MARINA MONTERO ARCOS </t>
  </si>
  <si>
    <t xml:space="preserve">VERÓNICA ESPINOZA FARFÁN </t>
  </si>
  <si>
    <t xml:space="preserve">AMPARO RAMÍREZ ABUD </t>
  </si>
  <si>
    <t xml:space="preserve">CLAUDIA PALACIOS ROSANO </t>
  </si>
  <si>
    <t xml:space="preserve">COCINA DE MALICHA, S.A. DE C.V. </t>
  </si>
  <si>
    <t xml:space="preserve">MARCIA MADRID HIJAR </t>
  </si>
  <si>
    <t xml:space="preserve">CARLOS AXEL BARRIENTOS MÉNDEZ </t>
  </si>
  <si>
    <t xml:space="preserve">MARÍA DE JESÚS GEMINIANO RODRÍGUEZ </t>
  </si>
  <si>
    <t xml:space="preserve">JUAN CARLOS ORDOÑEZ RAMÍREZ </t>
  </si>
  <si>
    <t xml:space="preserve">ROBERTO CANO RODRÍGUEZ </t>
  </si>
  <si>
    <t xml:space="preserve">INJIMEX S. DE R.L. MI. </t>
  </si>
  <si>
    <t xml:space="preserve">JOSÉ EDUARDO TETITLA SANTANDER </t>
  </si>
  <si>
    <t xml:space="preserve">BIBIANA RODRÍGUEZ RUÍZ </t>
  </si>
  <si>
    <t xml:space="preserve">JAVIER ALEJANDRO CAMACHO GUTIÉRREZ </t>
  </si>
  <si>
    <t xml:space="preserve">MARCOS HERNÁN JIMÉNEZ ARENA </t>
  </si>
  <si>
    <t xml:space="preserve">FELIPE RAÚL TELLO ESCALANTE </t>
  </si>
  <si>
    <t xml:space="preserve">MARÍA LUZ GUADALUPE MORENO BETANZO </t>
  </si>
  <si>
    <t>MATERIALES Y SUMINISTROS</t>
  </si>
  <si>
    <t>MATERIALES DE ADMINISTRACIÓN, EMISIÓN DE DOCUMENTOS Y ARTÍCULOS OFICIALES</t>
  </si>
  <si>
    <t>5121-2111</t>
  </si>
  <si>
    <t>MATERIALES Y ÚTILES DE OFICINA</t>
  </si>
  <si>
    <t>SERVICIOS GENERALES</t>
  </si>
  <si>
    <t>5133-3311</t>
  </si>
  <si>
    <t>SERVICIOS DE INSTALACIÓN, REPARACIÓN, MANTENIMIENTO Y CONSERVACIÓN</t>
  </si>
  <si>
    <t>5135-3551</t>
  </si>
  <si>
    <t>REPARACIÓN Y MANTENIMIENTO DE EQUIPO DE TRANSPORTE</t>
  </si>
  <si>
    <t>PRÉSTAMOS OTORGADOS LARGO PLAZO</t>
  </si>
  <si>
    <t>1224.-2</t>
  </si>
  <si>
    <t>PRESTAMOS OTORGADOS A LARGO PLAZO AL SECTOR PRIVADO</t>
  </si>
  <si>
    <t>1224-2-0001</t>
  </si>
  <si>
    <t>1224-2-0002</t>
  </si>
  <si>
    <t>1224-2-0003</t>
  </si>
  <si>
    <t>1224-2-0004</t>
  </si>
  <si>
    <t>1224-2-0005</t>
  </si>
  <si>
    <t>1224-2-0006</t>
  </si>
  <si>
    <t>1224-2-0007</t>
  </si>
  <si>
    <t>1224-2-0008</t>
  </si>
  <si>
    <t>1224-2-0010</t>
  </si>
  <si>
    <t>1224-2-0011</t>
  </si>
  <si>
    <t>1224-2-0012</t>
  </si>
  <si>
    <t>1224-2-0013</t>
  </si>
  <si>
    <t>1224-2-0014</t>
  </si>
  <si>
    <t>1224-2-0015</t>
  </si>
  <si>
    <t>1224-2-0016</t>
  </si>
  <si>
    <t>1224-2-0017</t>
  </si>
  <si>
    <t>1224-2-0018</t>
  </si>
  <si>
    <t>1224-2-0019</t>
  </si>
  <si>
    <t>1224-2-0020</t>
  </si>
  <si>
    <t>1224-2-0021</t>
  </si>
  <si>
    <t>1224-2-0022</t>
  </si>
  <si>
    <t>1224-2-0023</t>
  </si>
  <si>
    <t>1224-2-0024</t>
  </si>
  <si>
    <t>1224-2-0025</t>
  </si>
  <si>
    <t>1224-2-0026</t>
  </si>
  <si>
    <t>1224-2-0027</t>
  </si>
  <si>
    <t>1224-2-0028</t>
  </si>
  <si>
    <t>1224-2-0029</t>
  </si>
  <si>
    <t>1224-2-0030</t>
  </si>
  <si>
    <t>1224-2-0031</t>
  </si>
  <si>
    <t>1224-2-0032</t>
  </si>
  <si>
    <t>1224-2-0034</t>
  </si>
  <si>
    <t>1224-2-0035</t>
  </si>
  <si>
    <t>1224-2-0036</t>
  </si>
  <si>
    <t>1224-2-0037</t>
  </si>
  <si>
    <t>1224-2-0038</t>
  </si>
  <si>
    <t>1224-2-0039</t>
  </si>
  <si>
    <t>1224-2-0040</t>
  </si>
  <si>
    <t>1224-2-0041</t>
  </si>
  <si>
    <t>1224-2-0042</t>
  </si>
  <si>
    <t>ESTIMACIONES POR PÉRDIDA DE CUENTAS INCOBRABLES</t>
  </si>
  <si>
    <t>1282-1</t>
  </si>
  <si>
    <t>SENTENCIAS</t>
  </si>
  <si>
    <t>1282-1-1</t>
  </si>
  <si>
    <t>2111-2</t>
  </si>
  <si>
    <t>2111-2-1221</t>
  </si>
  <si>
    <t>SERVICIOS PERSONALES POR PAGAR A LARGO PLAZO</t>
  </si>
  <si>
    <t>REMUNERACIONES POR PAGAR AL PERSONAL DE CARÁCTER TRANSITORIO</t>
  </si>
  <si>
    <t>SUELDOS AL PERONAL</t>
  </si>
  <si>
    <t>2117-01-04</t>
  </si>
  <si>
    <t>2117-01-04-01</t>
  </si>
  <si>
    <t>2117-01-04-02</t>
  </si>
  <si>
    <t>CUOTAS OBRERO PATRONALRES I.M.S.S.</t>
  </si>
  <si>
    <t>CUOTAS PATRONALES</t>
  </si>
  <si>
    <t>CUOTA OBRERO</t>
  </si>
  <si>
    <t>2117-01-05</t>
  </si>
  <si>
    <t>3% I.S.E.R.T.P.</t>
  </si>
  <si>
    <t>SERVICIOS PERSONALES</t>
  </si>
  <si>
    <t>REMUNERACIONES AL PERSONAL DE CARÁCTER TRANSITORIO</t>
  </si>
  <si>
    <t>5112-1132</t>
  </si>
  <si>
    <t>SUELDO BASE AL PERSONAL DE CONFIANZA</t>
  </si>
  <si>
    <t>SEGURIDAD SOCIAL</t>
  </si>
  <si>
    <t>5114-1411</t>
  </si>
  <si>
    <t>APORTACIONES DE SEGURIDAD SOCIAL</t>
  </si>
  <si>
    <t>5113-1322</t>
  </si>
  <si>
    <t>GRATIFICACIÓN DE FIN DE AÑO</t>
  </si>
  <si>
    <t>5121-2161</t>
  </si>
  <si>
    <t>MATERIAL DE LIMPIEZA</t>
  </si>
  <si>
    <t>OTROS SERVICIOS GENERALES</t>
  </si>
  <si>
    <t>5139-3921</t>
  </si>
  <si>
    <t>5139-3981</t>
  </si>
  <si>
    <t>IMPUESTOS Y DERECHOS</t>
  </si>
  <si>
    <t>IMPUESTO SOBRE EROGACIONES POR REMUNERACIONES AL TRABAJO</t>
  </si>
  <si>
    <t>BANCOMER CUENTA 0115634164 FOCIR FEDERAL</t>
  </si>
  <si>
    <t>1112-1-751</t>
  </si>
  <si>
    <t>BANCOMER CUENTA 0116007678 FOCIR ESTATAL</t>
  </si>
  <si>
    <t>1112-1-752</t>
  </si>
  <si>
    <t>2252-1-0043</t>
  </si>
  <si>
    <t>2252-1-0044</t>
  </si>
  <si>
    <t>2252-1-0045</t>
  </si>
  <si>
    <t>2252-1-0046</t>
  </si>
  <si>
    <t>2252-1-0047</t>
  </si>
  <si>
    <t>2252-1-0048</t>
  </si>
  <si>
    <t>2252-1-0049</t>
  </si>
  <si>
    <t>2252-1-0050</t>
  </si>
  <si>
    <t>2252-1-0051</t>
  </si>
  <si>
    <t>2252-1-0052</t>
  </si>
  <si>
    <t>2252-1-0053</t>
  </si>
  <si>
    <t>2252-1-0054</t>
  </si>
  <si>
    <t>2252-1-0055</t>
  </si>
  <si>
    <t>2252-1-0056</t>
  </si>
  <si>
    <t>2252-1-0057</t>
  </si>
  <si>
    <t>2252-1-0058</t>
  </si>
  <si>
    <t>2252-1-0059</t>
  </si>
  <si>
    <t>2252-1-0060</t>
  </si>
  <si>
    <t>SILVIA MADRID TORRES</t>
  </si>
  <si>
    <t>HORACIO JAVIER CONTRERAS MORALES</t>
  </si>
  <si>
    <t>TEAPANECO EN PUEBLA, S.A. DE C.V.</t>
  </si>
  <si>
    <t>ADRÍAN MACHADO URIAGA</t>
  </si>
  <si>
    <t>MARGARITA RAMOS CRUZ</t>
  </si>
  <si>
    <t>NURIA MONTSERRAT COMPANY ÁLVAREZ BUYLLA</t>
  </si>
  <si>
    <t>MÁXIMO HELADIO GONZÁLEZ FLORES</t>
  </si>
  <si>
    <t>GABRIEL GONZÁLEZ TINGLE</t>
  </si>
  <si>
    <t>YOLANDA TRUJEQUE ALLENDE</t>
  </si>
  <si>
    <t>PRAKTIPUERTAS, S.A. DE C.V.</t>
  </si>
  <si>
    <t>BENJAMÍN GARCÍA DOMÍNGUEZ</t>
  </si>
  <si>
    <t>MINERVA LOURDES SALINAS CASTELLANOS</t>
  </si>
  <si>
    <t>ELEAZAR PÁEZ SÁNCHEZ</t>
  </si>
  <si>
    <t>GRUPO ARMENTA ALIMENTOS, S.A. DE C.V.</t>
  </si>
  <si>
    <t>NOHEMI TREJO HERNÁNDEZ</t>
  </si>
  <si>
    <t>ROSALIA DEL CARMEN HUERTA OROPEZA</t>
  </si>
  <si>
    <t>MARÍA MAGDALENA GARCÍA CERVANTES</t>
  </si>
  <si>
    <t>ESTEBAN EVANGELISTA GONZÁLEZ</t>
  </si>
  <si>
    <t>BANCOMER CUENTA 0116345026 RECURSOS ESTATALES 2021</t>
  </si>
  <si>
    <t>RETENCIONES 2016 Y 2020</t>
  </si>
  <si>
    <t xml:space="preserve">RETENCIONES 2016 </t>
  </si>
  <si>
    <t>1224-2-0043</t>
  </si>
  <si>
    <t>1224-2-0044</t>
  </si>
  <si>
    <t>1224-2-0045</t>
  </si>
  <si>
    <t>1224-2-0047</t>
  </si>
  <si>
    <t>1224-2-0048</t>
  </si>
  <si>
    <t>1224-2-0049</t>
  </si>
  <si>
    <t>1224-2-0050</t>
  </si>
  <si>
    <t>1224-2-0051</t>
  </si>
  <si>
    <t>1224-2-0052</t>
  </si>
  <si>
    <t>1224-2-0053</t>
  </si>
  <si>
    <t>1224-2-0054</t>
  </si>
  <si>
    <t>1224-2-0055</t>
  </si>
  <si>
    <t>1224-2-0056</t>
  </si>
  <si>
    <t>1224-2-0057</t>
  </si>
  <si>
    <t>1224-2-0058</t>
  </si>
  <si>
    <t>1224-2-0059</t>
  </si>
  <si>
    <t>1224-2-0060</t>
  </si>
  <si>
    <t>TEAPANECO EN PUEBLA SA DE CV</t>
  </si>
  <si>
    <t>NURIA MONTSERRAT COMPANY ALVAREZ BUYLLA</t>
  </si>
  <si>
    <t>PRAKTIPUERTAS SA DE CV</t>
  </si>
  <si>
    <t>GRUPO ARMENTA ALIMENTOS SA DE CV</t>
  </si>
  <si>
    <t>NOHEMÍ TREJO HERNÁNDEZ</t>
  </si>
  <si>
    <t>ROSALÍA DEL CARMEN HUERTA OROPEZA</t>
  </si>
  <si>
    <t>SERVICIOS DE ARRENDAMIENTO</t>
  </si>
  <si>
    <t>5132-3271</t>
  </si>
  <si>
    <t>DERECHOS DE AUTOR, PATENTES, REGALIAS Y OTROS</t>
  </si>
  <si>
    <t>5139-3951</t>
  </si>
  <si>
    <t>PENAS, MULTAS ACCESORIOS Y ACTUALIZACIONES</t>
  </si>
  <si>
    <t>1224-2-0061</t>
  </si>
  <si>
    <t>1224-2-0062</t>
  </si>
  <si>
    <t>1224-2-0063</t>
  </si>
  <si>
    <t>1224-2-0064</t>
  </si>
  <si>
    <t>1224-2-0065</t>
  </si>
  <si>
    <t>1224-2-0066</t>
  </si>
  <si>
    <t>1224-2-0067</t>
  </si>
  <si>
    <t>1224-2-0068</t>
  </si>
  <si>
    <t>1224-2-0069</t>
  </si>
  <si>
    <t>1224-2-0070</t>
  </si>
  <si>
    <t>1224-2-0071</t>
  </si>
  <si>
    <t>1224-2-0072</t>
  </si>
  <si>
    <t>1224-2-0073</t>
  </si>
  <si>
    <t>1224-2-0074</t>
  </si>
  <si>
    <t>1224-2-0075</t>
  </si>
  <si>
    <t>1224-2-0076</t>
  </si>
  <si>
    <t>1224-2-0077</t>
  </si>
  <si>
    <t>1224-2-0078</t>
  </si>
  <si>
    <t>1224-2-0079</t>
  </si>
  <si>
    <t>1224-2-0080</t>
  </si>
  <si>
    <t>1224-2-0081</t>
  </si>
  <si>
    <t>1224-2-0082</t>
  </si>
  <si>
    <t>1224-2-0083</t>
  </si>
  <si>
    <t>1224-2-0084</t>
  </si>
  <si>
    <t>2252-1-0061</t>
  </si>
  <si>
    <t>2252-1-0062</t>
  </si>
  <si>
    <t>2252-1-0063</t>
  </si>
  <si>
    <t>2252-1-0064</t>
  </si>
  <si>
    <t>2252-1-0065</t>
  </si>
  <si>
    <t>2252-1-0066</t>
  </si>
  <si>
    <t>2252-1-0067</t>
  </si>
  <si>
    <t>2252-1-0068</t>
  </si>
  <si>
    <t>2252-1-0069</t>
  </si>
  <si>
    <t>2252-1-0070</t>
  </si>
  <si>
    <t>2252-1-0071</t>
  </si>
  <si>
    <t>2252-1-0072</t>
  </si>
  <si>
    <t>2252-1-0073</t>
  </si>
  <si>
    <t>2252-1-0074</t>
  </si>
  <si>
    <t>2252-1-0075</t>
  </si>
  <si>
    <t>2252-1-0076</t>
  </si>
  <si>
    <t>2252-1-0077</t>
  </si>
  <si>
    <t>2252-1-0078</t>
  </si>
  <si>
    <t>2252-1-0079</t>
  </si>
  <si>
    <t>2252-1-0080</t>
  </si>
  <si>
    <t>2252-1-0081</t>
  </si>
  <si>
    <t>2252-1-0082</t>
  </si>
  <si>
    <t>2252-1-0083</t>
  </si>
  <si>
    <t>2252-1-0084</t>
  </si>
  <si>
    <t>MULTICOLOR NUEVA GENERACIÓN SA DE CV</t>
  </si>
  <si>
    <t>MARÍA DEL CARMEN JAQUELLINE HERNÁNDEZ TOBÓN</t>
  </si>
  <si>
    <t>JOAQUÍN ATLAHUA HERNÁNDEZ</t>
  </si>
  <si>
    <t>GET-SHAPE SA DE CV</t>
  </si>
  <si>
    <t>GRUPO COMERCIAL IBAHER SA DE CV</t>
  </si>
  <si>
    <t>FRANCISCO ERNESTO SOLÍS CORTINA</t>
  </si>
  <si>
    <t>CHARLES MTANOUS GALI</t>
  </si>
  <si>
    <t>FABIOLA MELÉNDEZ ROCA</t>
  </si>
  <si>
    <t>JONNATHAN VARELA LANDA</t>
  </si>
  <si>
    <t>GRUPO RESTAURANTERO CLAUSER SA DE CV</t>
  </si>
  <si>
    <t>MULTIPLÁSTICOS INYECTADOS DE MÉXICO SA DE CV</t>
  </si>
  <si>
    <t>ACXES VOZ DATOS Y VIDEO SA DE CV</t>
  </si>
  <si>
    <t>FERNANDO RODRÍGUEZ RAMÍREZ</t>
  </si>
  <si>
    <t>GERARDO FERNÁNDEZ GUTIÉRREZ</t>
  </si>
  <si>
    <t>ALBERTO SARAIN LIMA MERINO</t>
  </si>
  <si>
    <t>ALBERTO RENÉ GÓMEZ SAUCEDO</t>
  </si>
  <si>
    <t>RESTAURO DE LOS SAPOS SA DE CV</t>
  </si>
  <si>
    <t>GRUPO FLAUTAN SAPI DE CV</t>
  </si>
  <si>
    <t>CAMPESTRE LA BARRANCA SA DE CV</t>
  </si>
  <si>
    <t>ANIR ANTOJO SA DE CV</t>
  </si>
  <si>
    <t>POSADA JESÚS DE NAZARET SA DE CV</t>
  </si>
  <si>
    <t>QUIKSY SA DE CV</t>
  </si>
  <si>
    <t>ROBERTO LORANCA HUIDOBRO</t>
  </si>
  <si>
    <t>EL ZEDRO DE TEHUACÁN SA DE CV</t>
  </si>
  <si>
    <t>1224-2-0085</t>
  </si>
  <si>
    <t>JESÚS DE LOS SANTOS FLORES</t>
  </si>
  <si>
    <t>JORGE GABRIEL SILVA HERNÁNDEZ</t>
  </si>
  <si>
    <t>HUGO RODRÍGUEZ CEBADA</t>
  </si>
  <si>
    <t>STIECS MÉXICO SA DE CV</t>
  </si>
  <si>
    <t>CONSTRUCTORES POBLANOS SA DE CV</t>
  </si>
  <si>
    <t>EXPO YUKAREN SA DE CV</t>
  </si>
  <si>
    <t>JULIETA MONZÓN FRAUSTO</t>
  </si>
  <si>
    <t>RAFAEL GERARDO HERNÁNDEZ MOGUEL</t>
  </si>
  <si>
    <t>AGUSTÍN ESPEJEL CLAUDIO</t>
  </si>
  <si>
    <t>EL CASTILLO DORADO SA DE CV</t>
  </si>
  <si>
    <t>MAQUINARIA EN RENTA URBANIZACIÓN CONSTRUCCIÓN SA DE CV</t>
  </si>
  <si>
    <t>INFLUENCIA DE SABORES S DE RL DE CV</t>
  </si>
  <si>
    <t>DANIELA MORA MARTÍNEZ</t>
  </si>
  <si>
    <t>MARÍA GUADALUPE SALOMÉ PÉREZ</t>
  </si>
  <si>
    <t>SERVICIOS Y PRODUCTOS RODJOVEL SA DE CV</t>
  </si>
  <si>
    <t>ENERMOR SA DE CV</t>
  </si>
  <si>
    <t>JOSÉ LUIS ZENTENO CHOLULA</t>
  </si>
  <si>
    <t>HUGO MUÑOZ HUEY</t>
  </si>
  <si>
    <t>COMERCIALIZADORA ALARMA PUEBLA SA DE CV</t>
  </si>
  <si>
    <t>OSCAR ARMANDO MUÑOZ FRANCO</t>
  </si>
  <si>
    <t>TANIA CONTRERAS ZAFRA</t>
  </si>
  <si>
    <t>1224-2-0086</t>
  </si>
  <si>
    <t>1224-2-0087</t>
  </si>
  <si>
    <t>1224-2-0088</t>
  </si>
  <si>
    <t>1224-2-0089</t>
  </si>
  <si>
    <t>1224-2-0090</t>
  </si>
  <si>
    <t>1224-2-0091</t>
  </si>
  <si>
    <t>1224-2-0092</t>
  </si>
  <si>
    <t>1224-2-0093</t>
  </si>
  <si>
    <t>1224-2-0094</t>
  </si>
  <si>
    <t>1224-2-0095</t>
  </si>
  <si>
    <t>1224-2-0096</t>
  </si>
  <si>
    <t>1224-2-0097</t>
  </si>
  <si>
    <t>1224-2-0098</t>
  </si>
  <si>
    <t>1224-2-0099</t>
  </si>
  <si>
    <t>1224-2-0100</t>
  </si>
  <si>
    <t>1224-2-0101</t>
  </si>
  <si>
    <t>1224-2-0102</t>
  </si>
  <si>
    <t>1224-2-0103</t>
  </si>
  <si>
    <t>1224-2-0104</t>
  </si>
  <si>
    <t>1224-2-0105</t>
  </si>
  <si>
    <t>ADRIAN MACHADO URIAGA</t>
  </si>
  <si>
    <t>1224-2-0046</t>
  </si>
  <si>
    <t xml:space="preserve">ESTIMACIONES POR PÉRDIDAS DE CUENTAS INCOBRABLES DE PRESTAMOS OTORGADOS A LARGO PLAZO </t>
  </si>
  <si>
    <t>2117-02</t>
  </si>
  <si>
    <t xml:space="preserve">IMPUESTO AL VALOR AGREGADO </t>
  </si>
  <si>
    <t>2117-02-0003</t>
  </si>
  <si>
    <t xml:space="preserve">IVA POR PAGAR </t>
  </si>
  <si>
    <t>2252-1-0085</t>
  </si>
  <si>
    <t>2252-1-0086</t>
  </si>
  <si>
    <t>2252-1-0087</t>
  </si>
  <si>
    <t>2252-1-0088</t>
  </si>
  <si>
    <t>2252-1-0089</t>
  </si>
  <si>
    <t>2252-1-0090</t>
  </si>
  <si>
    <t>2252-1-0091</t>
  </si>
  <si>
    <t>2252-1-0092</t>
  </si>
  <si>
    <t>2252-1-0093</t>
  </si>
  <si>
    <t>2252-1-0094</t>
  </si>
  <si>
    <t>2252-1-0095</t>
  </si>
  <si>
    <t>2252-1-0096</t>
  </si>
  <si>
    <t>2252-1-0097</t>
  </si>
  <si>
    <t>2252-1-0098</t>
  </si>
  <si>
    <t>2252-1-0099</t>
  </si>
  <si>
    <t>2252-1-0100</t>
  </si>
  <si>
    <t>2252-1-0101</t>
  </si>
  <si>
    <t>2252-1-0102</t>
  </si>
  <si>
    <t>2252-1-0103</t>
  </si>
  <si>
    <t>2252-1-0104</t>
  </si>
  <si>
    <t>2252-1-0105</t>
  </si>
  <si>
    <t>4319-0001</t>
  </si>
  <si>
    <t>4319-0001-0001</t>
  </si>
  <si>
    <t>4319-0001-0002</t>
  </si>
  <si>
    <t>4319-0001-0003</t>
  </si>
  <si>
    <t>4319-0001-0004</t>
  </si>
  <si>
    <t>4319-0001-0005</t>
  </si>
  <si>
    <t>4319-0001-0006</t>
  </si>
  <si>
    <t>4319-0001-0008</t>
  </si>
  <si>
    <t>4319-0001-0009</t>
  </si>
  <si>
    <t>4319-0001-0010</t>
  </si>
  <si>
    <t>4319-0001-0011</t>
  </si>
  <si>
    <t>4319-0001-0012</t>
  </si>
  <si>
    <t>4319-0001-0013</t>
  </si>
  <si>
    <t>4319-0001-0014</t>
  </si>
  <si>
    <t>4319-0001-0015</t>
  </si>
  <si>
    <t>4319-0001-0016</t>
  </si>
  <si>
    <t>4319-0001-0017</t>
  </si>
  <si>
    <t>4319-0001-0018</t>
  </si>
  <si>
    <t>4319-0001-0019</t>
  </si>
  <si>
    <t>4319-0001-0021</t>
  </si>
  <si>
    <t>4319-0001-0022</t>
  </si>
  <si>
    <t>4319-0001-0023</t>
  </si>
  <si>
    <t>4319-0001-0024</t>
  </si>
  <si>
    <t>4319-0001-0025</t>
  </si>
  <si>
    <t>4319-0001-0026</t>
  </si>
  <si>
    <t>4319-0001-0027</t>
  </si>
  <si>
    <t>4319-0001-0028</t>
  </si>
  <si>
    <t>4319-0001-0029</t>
  </si>
  <si>
    <t>4319-0001-0030</t>
  </si>
  <si>
    <t>4319-0001-0031</t>
  </si>
  <si>
    <t>4319-0001-0032</t>
  </si>
  <si>
    <t>4319-0001-0033</t>
  </si>
  <si>
    <t>4319-0001-0034</t>
  </si>
  <si>
    <t>4319-0001-0035</t>
  </si>
  <si>
    <t>4319-0001-0036</t>
  </si>
  <si>
    <t>4319-0001-0037</t>
  </si>
  <si>
    <t>4319-0001-0038</t>
  </si>
  <si>
    <t>4319-0001-0039</t>
  </si>
  <si>
    <t>4319-0001-0040</t>
  </si>
  <si>
    <t>4319-0001-0041</t>
  </si>
  <si>
    <t>4319-0001-0042</t>
  </si>
  <si>
    <t>JOSÉ AMADO MENDIETA SÁNCHEZ</t>
  </si>
  <si>
    <t>4399-1</t>
  </si>
  <si>
    <t>4399-1-001</t>
  </si>
  <si>
    <t xml:space="preserve">Compensaciones </t>
  </si>
  <si>
    <t xml:space="preserve">Bancarias </t>
  </si>
  <si>
    <t xml:space="preserve">Otros Ingresos y Beneficios varios </t>
  </si>
  <si>
    <t xml:space="preserve">COMBUSTIBLES, LUBRICANTES Y ADITIVOS </t>
  </si>
  <si>
    <t>5126-2612</t>
  </si>
  <si>
    <t xml:space="preserve">COMBUSTIBLES, LUBRICANTES Y ADITIVOS PARA VEHICULOS DESTINADOS A SERVICIOS ADMINISTRATIVOS </t>
  </si>
  <si>
    <t xml:space="preserve">HERRAMIENTAS, REFACCIONES Y ACCESORIOS MENORES </t>
  </si>
  <si>
    <t>5129-2941</t>
  </si>
  <si>
    <t xml:space="preserve">Refacciones y accesorios menores para equipo de computo y telecomunicaciones </t>
  </si>
  <si>
    <t xml:space="preserve">SERVICIOS BÁSICOS </t>
  </si>
  <si>
    <t>5131-3181</t>
  </si>
  <si>
    <t xml:space="preserve">SERVICIO POSTAL </t>
  </si>
  <si>
    <t>5135-3521</t>
  </si>
  <si>
    <t xml:space="preserve">MANTENIMIENTO Y CONSERVACION DE MOBILAIRIO Y EQUIPO DE ADMINISTARCIÓN, EDUCACIONAL Y RECREATIVO </t>
  </si>
  <si>
    <t>2252-1-0106</t>
  </si>
  <si>
    <t>2252-1-0107</t>
  </si>
  <si>
    <t>2252-1-0108</t>
  </si>
  <si>
    <t>2252-1-0109</t>
  </si>
  <si>
    <t>2252-1-0110</t>
  </si>
  <si>
    <t>2252-1-0111</t>
  </si>
  <si>
    <t>2252-1-0112</t>
  </si>
  <si>
    <t>2252-1-0113</t>
  </si>
  <si>
    <t>2252-1-0114</t>
  </si>
  <si>
    <t>2252-1-0115</t>
  </si>
  <si>
    <t>2252-1-0116</t>
  </si>
  <si>
    <t>2252-1-0117</t>
  </si>
  <si>
    <t>2252-1-0118</t>
  </si>
  <si>
    <t>2252-1-0119</t>
  </si>
  <si>
    <t>2252-1-0120</t>
  </si>
  <si>
    <t>2252-1-0121</t>
  </si>
  <si>
    <t>2252-1-0122</t>
  </si>
  <si>
    <t>2252-1-0123</t>
  </si>
  <si>
    <t>2252-1-0124</t>
  </si>
  <si>
    <t>PROMOTORA HOTELERA DE PUEBLA  S.A. DE C.V.</t>
  </si>
  <si>
    <t>LEONEL DÍAZ SAMPAYO</t>
  </si>
  <si>
    <t>GRUPO COMERCIAL CENTENO TORRES S DE RL DE CV</t>
  </si>
  <si>
    <t xml:space="preserve">CYNTHIA LILIANA DEL VILLAR HUERTA </t>
  </si>
  <si>
    <t>MÓNICA HERNÁNDEZ CHÁVEZ</t>
  </si>
  <si>
    <t>RAMÓN SÁNCHEZ NAVERON</t>
  </si>
  <si>
    <t>LUIS ENRIQUE HERNÁNDEZ BLANCO</t>
  </si>
  <si>
    <t>LUX CENTRO DE BIENESTAR S.A.S. DE C.V</t>
  </si>
  <si>
    <t>VUMEN INNOVACIONES TECNOLÓGICAS SUSTENTABLES S.A. DE C.V</t>
  </si>
  <si>
    <t>ANTONIO GARCÍA GARCÍA</t>
  </si>
  <si>
    <t>ARMANDO ZAVALETA OCAMPO</t>
  </si>
  <si>
    <t>LORELY GÓMEZ ESPINOSA</t>
  </si>
  <si>
    <t>SERAFÍN HUMBERTO MACÍAS ZULETA</t>
  </si>
  <si>
    <t xml:space="preserve">TOKE INNOVA S.A DE C.V. </t>
  </si>
  <si>
    <t>PUBLIEX S.A. DE C.V.</t>
  </si>
  <si>
    <t>IMPULSORA INTEGRAL DE SERVICIOS ESPECIALES HEJI SA DE CV</t>
  </si>
  <si>
    <t>MARÍA DEL CARMEN PATRICIA GALEANA BASBUCH</t>
  </si>
  <si>
    <t>MARÍA DEL CARMEN FABIOLA MENDOZA VILLAFAN</t>
  </si>
  <si>
    <t>LIKOREAK SA DE CV</t>
  </si>
  <si>
    <t>5122-2213</t>
  </si>
  <si>
    <t xml:space="preserve">ALIMENTOS Y UTENSILIOS </t>
  </si>
  <si>
    <t xml:space="preserve">PRODUCTOS ALIMENTICIOS PARA EL PERSONAL EN LAS INSTALACIONES DE LAS DEPENDENCIAS Y ENTIDADES </t>
  </si>
  <si>
    <t>1282-1-2</t>
  </si>
  <si>
    <t>1224-2-0106</t>
  </si>
  <si>
    <t>1224-2-0107</t>
  </si>
  <si>
    <t>1224-2-0108</t>
  </si>
  <si>
    <t>1224-2-0109</t>
  </si>
  <si>
    <t>1224-2-0110</t>
  </si>
  <si>
    <t>1224-2-0111</t>
  </si>
  <si>
    <t>1224-2-0112</t>
  </si>
  <si>
    <t>1224-2-0113</t>
  </si>
  <si>
    <t>1224-2-0114</t>
  </si>
  <si>
    <t>1224-2-0115</t>
  </si>
  <si>
    <t>1224-2-0116</t>
  </si>
  <si>
    <t>1224-2-0117</t>
  </si>
  <si>
    <t>1224-2-0118</t>
  </si>
  <si>
    <t>1224-2-0119</t>
  </si>
  <si>
    <t>1224-2-0120</t>
  </si>
  <si>
    <t>1224-2-0121</t>
  </si>
  <si>
    <t>1224-2-0122</t>
  </si>
  <si>
    <t>1224-2-0123</t>
  </si>
  <si>
    <t>1224-2-0124</t>
  </si>
  <si>
    <t>4319-0001-0043</t>
  </si>
  <si>
    <t>4319-0001-0044</t>
  </si>
  <si>
    <t>4319-0001-0045</t>
  </si>
  <si>
    <t>4319-0001-0047</t>
  </si>
  <si>
    <t>4319-0001-0048</t>
  </si>
  <si>
    <t>4319-0001-0049</t>
  </si>
  <si>
    <t>4319-0001-0050</t>
  </si>
  <si>
    <t>4319-0001-0051</t>
  </si>
  <si>
    <t>4319-0001-0052</t>
  </si>
  <si>
    <t>4319-0001-0053</t>
  </si>
  <si>
    <t>4319-0001-0055</t>
  </si>
  <si>
    <t>4319-0001-0057</t>
  </si>
  <si>
    <t>4319-0001-0058</t>
  </si>
  <si>
    <t>4319-0001-0059</t>
  </si>
  <si>
    <t>4319-0001-0060</t>
  </si>
  <si>
    <t>4319-0001-0079</t>
  </si>
  <si>
    <t>5129-2961</t>
  </si>
  <si>
    <t xml:space="preserve">Refacciones y accesorios menoresde equipo de transporte </t>
  </si>
  <si>
    <t>2252-1-0125</t>
  </si>
  <si>
    <t>URIEL AGUILAR APARICIO</t>
  </si>
  <si>
    <t>2252-1-0126</t>
  </si>
  <si>
    <t>RAFAEL LOPEZ CINTO</t>
  </si>
  <si>
    <t>2252-1-0127</t>
  </si>
  <si>
    <t>ZEFERINO VAZQUEZ MÉNDEZ</t>
  </si>
  <si>
    <t>2252-1-0129</t>
  </si>
  <si>
    <t>ADRIÁN LEÓN GUTIÉRREZ</t>
  </si>
  <si>
    <t>2252-1-0130</t>
  </si>
  <si>
    <t>ALEJANDRO EDUARDO DOMINGUEZ SALGADO</t>
  </si>
  <si>
    <t>2252-1-0131</t>
  </si>
  <si>
    <t>GRUPO CONSTRUCTOR COMMON, S.A DE C.V.</t>
  </si>
  <si>
    <t>2252-1-0132</t>
  </si>
  <si>
    <t>SUSANA YOLANDA SANCHEZ AVILES</t>
  </si>
  <si>
    <t>2252-1-0134</t>
  </si>
  <si>
    <t>QUIRINA COVA SANCHEZ</t>
  </si>
  <si>
    <t>2252-1-0135</t>
  </si>
  <si>
    <t>ERNESTO GARCIA CORTES</t>
  </si>
  <si>
    <t>2252-1-0136</t>
  </si>
  <si>
    <t>2252-1-0137</t>
  </si>
  <si>
    <t>2252-1-0138</t>
  </si>
  <si>
    <t>IMPERMEABILIZACIONES CHOLULA, S.A. DE C.V.</t>
  </si>
  <si>
    <t>INTEGRANTO CONSTRUCCIONES, S.A. DE C.V.</t>
  </si>
  <si>
    <t>SYSTEM &amp; CIRCUIT RADIO COMUNICATIONS, S.A. DE C.V.</t>
  </si>
  <si>
    <t>2252-1-0139</t>
  </si>
  <si>
    <t>MARÍA EDITH HERNÁNDEZ OLMOS</t>
  </si>
  <si>
    <t>JOSÉ MIGUEL ÁLVAREZ ELIZALDE</t>
  </si>
  <si>
    <t xml:space="preserve">SALSAS Y CONDIMENTOS LA AUTENTICA CALIFORNIA S DE R.L. MI </t>
  </si>
  <si>
    <t>4319-0001-0054</t>
  </si>
  <si>
    <t>4319-0001-0061</t>
  </si>
  <si>
    <t>MULTICOLOR NUEVA GENERACION S.A DE C.V</t>
  </si>
  <si>
    <t>4319-0001-0063</t>
  </si>
  <si>
    <t>JOAQUIN ATLAHUA HERNÁNDEZ</t>
  </si>
  <si>
    <t>4319-0001-0064</t>
  </si>
  <si>
    <t>GET-SHAPE S.A. DE C.V.</t>
  </si>
  <si>
    <t>4319-0001-0065</t>
  </si>
  <si>
    <t>GRUPO COMERCIAL IBAHER S.A. DE C.V.</t>
  </si>
  <si>
    <t>4319-0001-0066</t>
  </si>
  <si>
    <t>4319-0001-0067</t>
  </si>
  <si>
    <t>4319-0001-0068</t>
  </si>
  <si>
    <t>4319-0001-0069</t>
  </si>
  <si>
    <t>4319-0001-0070</t>
  </si>
  <si>
    <t>GRUPO RESTAURANTERO CLAUSER S.A. DE .C.V.</t>
  </si>
  <si>
    <t>4319-0001-0071</t>
  </si>
  <si>
    <t>MULTIPLASTICOS INYECTADOS DE MÉXICO S.A. DE C.V.</t>
  </si>
  <si>
    <t>4319-0001-0072</t>
  </si>
  <si>
    <t>ACXES VOZ DATOS Y VIDEO S.A. DE C.V.</t>
  </si>
  <si>
    <t>4319-0001-0073</t>
  </si>
  <si>
    <t>4319-0001-0074</t>
  </si>
  <si>
    <t>GERARDO FERNÁNDEZ GUTÍERREZ</t>
  </si>
  <si>
    <t>4319-0001-0075</t>
  </si>
  <si>
    <t>4319-0001-0076</t>
  </si>
  <si>
    <t>4319-0001-0077</t>
  </si>
  <si>
    <t>RESTAURO DE LOS SAPOS S.A. DE C.V.</t>
  </si>
  <si>
    <t>4319-0001-0078</t>
  </si>
  <si>
    <t>GRUPO FLAUTLAN SAPI DE C.V.</t>
  </si>
  <si>
    <t>CAMPESTRE LA BARRANCA S.A. DE C.V.</t>
  </si>
  <si>
    <t>4319-0001-0080</t>
  </si>
  <si>
    <t>ANIR ANTOJO S.A. DE C.V.</t>
  </si>
  <si>
    <t>4319-0001-0081</t>
  </si>
  <si>
    <t>POSADA DE JESÚS DE NAZARET S.A. DE C.V.</t>
  </si>
  <si>
    <t>4319-0001-0082</t>
  </si>
  <si>
    <t>QUIKSY S.A DE C.V.</t>
  </si>
  <si>
    <t>4319-0001-0083</t>
  </si>
  <si>
    <t>4319-0001-0084</t>
  </si>
  <si>
    <t>EL ZEDRO DE TEHUACAN S.A. DE C.V.</t>
  </si>
  <si>
    <t>1224-2-0125</t>
  </si>
  <si>
    <t>1224-2-0126</t>
  </si>
  <si>
    <t>1224-2-0127</t>
  </si>
  <si>
    <t>1224-2-0129</t>
  </si>
  <si>
    <t>1224-2-0130</t>
  </si>
  <si>
    <t>1224-2-0131</t>
  </si>
  <si>
    <t>1224-2-0132</t>
  </si>
  <si>
    <t>1224-2-0134</t>
  </si>
  <si>
    <t>1224-2-0135</t>
  </si>
  <si>
    <t>1224-2-0136</t>
  </si>
  <si>
    <t>1224-2-0137</t>
  </si>
  <si>
    <t>1224-2-0138</t>
  </si>
  <si>
    <t>1224-2-0139</t>
  </si>
  <si>
    <t>ZEFERINO VAZQUEZ MENDEZ</t>
  </si>
  <si>
    <t>ADRIAN LEON GUTIERREZ</t>
  </si>
  <si>
    <t>ALEJANDRO EDUARDO DOMÍNGUEZ SALGADO</t>
  </si>
  <si>
    <t>GRUPO CONSTRUCTOR COMMON S.A DE C.V.</t>
  </si>
  <si>
    <t>SUSANA YOLANDA SÁNCHEZ AVILÉS</t>
  </si>
  <si>
    <t>QUIRINA COVA SÁNCHEZ</t>
  </si>
  <si>
    <t>ERNESTO GARCÍA CORTÉS</t>
  </si>
  <si>
    <t>SYSTEMS &amp; CIRCUIT RADIO COMUNICATIONS, S.A DE C.V.</t>
  </si>
  <si>
    <t>INTEGRANTO CONSTRUCCIONES S.A DE C.V.</t>
  </si>
  <si>
    <t>IMPERMEABILIZACIONES CHOLULA S.A. DE C.V.</t>
  </si>
  <si>
    <t>MARIA EDITH HERNÁNDEZ OLMOS</t>
  </si>
  <si>
    <t>1241-3</t>
  </si>
  <si>
    <t>MOBILIARIO Y EQUIPO EDUCACIONAL Y RECREATIVO</t>
  </si>
  <si>
    <t>1263-2</t>
  </si>
  <si>
    <t>DEPRECIACION ACUMULADA DE MOBILIARIO Y EQUIPO EDUCACIONAL Y RECREATIVO</t>
  </si>
  <si>
    <t>1263-2-001</t>
  </si>
  <si>
    <t>DEPRECIACION DE CAMARAS FOTOGRAFICAS Y DE VIDEO</t>
  </si>
  <si>
    <t>2112-1-000010</t>
  </si>
  <si>
    <t>MA PARTS, S.A DE C.V.</t>
  </si>
  <si>
    <t>4319-0001-0085</t>
  </si>
  <si>
    <t>4319-0001-0086</t>
  </si>
  <si>
    <t>4319-0001-0087</t>
  </si>
  <si>
    <t>4319-0001-0088</t>
  </si>
  <si>
    <t>4319-0001-0089</t>
  </si>
  <si>
    <t>4319-0001-0090</t>
  </si>
  <si>
    <t>4319-0001-0091</t>
  </si>
  <si>
    <t>4319-0001-0092</t>
  </si>
  <si>
    <t>4319-0001-0093</t>
  </si>
  <si>
    <t>4319-0001-0094</t>
  </si>
  <si>
    <t>4319-0001-0095</t>
  </si>
  <si>
    <t>4319-0001-0096</t>
  </si>
  <si>
    <t>4319-0001-0097</t>
  </si>
  <si>
    <t>4319-0001-0099</t>
  </si>
  <si>
    <t>4319-0001-0100</t>
  </si>
  <si>
    <t>4319-0001-0101</t>
  </si>
  <si>
    <t>4319-0001-0102</t>
  </si>
  <si>
    <t>4319-0001-0104</t>
  </si>
  <si>
    <t>4319-0001-0105</t>
  </si>
  <si>
    <t>JORGE GABRIEL SILVA HERNANDEZ</t>
  </si>
  <si>
    <t>STIECS MÉXICO S.A DE C.V.</t>
  </si>
  <si>
    <t>CONSTRUCTORES POBLANOS S.A DE C.V.</t>
  </si>
  <si>
    <t>EXPO YUKAREN S.A DE C.V.</t>
  </si>
  <si>
    <t>JULIETA MONZÓN FRAUSTEO</t>
  </si>
  <si>
    <t>RAFAEL GERARDO HERNANDEZ MOGUEL</t>
  </si>
  <si>
    <t>AGUSTIN ESPEJEL CLAUDIO</t>
  </si>
  <si>
    <t>EL CASTILLO DORADO</t>
  </si>
  <si>
    <t>MAQUINARIA EN RENTA URBANIZACIÓN CONSTRUCCION S.A DE C.V.</t>
  </si>
  <si>
    <t>INFLUENCIA DE SABORES S DE R.L. DE C.V.</t>
  </si>
  <si>
    <t>DANIELA MORA MARTINEZ</t>
  </si>
  <si>
    <t>SERVICIOS Y PRODUCTOS RODJOVEL S.A. DE C.V.</t>
  </si>
  <si>
    <t>ENERMOR S.A DE C.V.</t>
  </si>
  <si>
    <t xml:space="preserve">JOSE LUIS ZENTENO CHOLULA </t>
  </si>
  <si>
    <t>5121-2141</t>
  </si>
  <si>
    <t>MATERIALES Y ÚTILES DE TECNOLOGIAS DE LA INFORMACION Y COMUNICACIONES</t>
  </si>
  <si>
    <t>5133-3341</t>
  </si>
  <si>
    <t>CAPACITACION INSTITUCIONAL</t>
  </si>
  <si>
    <t>ESTIMACIONES,DEPRECIACIONES,DETERIOROS</t>
  </si>
  <si>
    <t>5112-1211</t>
  </si>
  <si>
    <t>HONORARIOS ASIMILABLES A SALARIOS</t>
  </si>
  <si>
    <t>1112-1-753</t>
  </si>
  <si>
    <t>1224-2-0141</t>
  </si>
  <si>
    <t>1224-2-0142</t>
  </si>
  <si>
    <t>1224-2-0143</t>
  </si>
  <si>
    <t>1224-2-0144</t>
  </si>
  <si>
    <t>1224-2-0145</t>
  </si>
  <si>
    <t>1224-2-0146</t>
  </si>
  <si>
    <t>1224-2-0147</t>
  </si>
  <si>
    <t>1224-2-0148</t>
  </si>
  <si>
    <t>1224-2-0150</t>
  </si>
  <si>
    <t>1224-2-0151</t>
  </si>
  <si>
    <t>1224-2-0153</t>
  </si>
  <si>
    <t>1224-2-0154</t>
  </si>
  <si>
    <t>1224-2-0155</t>
  </si>
  <si>
    <t>1224-2-0156</t>
  </si>
  <si>
    <t>1224-2-0157</t>
  </si>
  <si>
    <t>1224-2-0158</t>
  </si>
  <si>
    <t>1224-2-0159</t>
  </si>
  <si>
    <t xml:space="preserve">YOLANDA DIAZ JUÁREZ </t>
  </si>
  <si>
    <t>GJ EMPRESARIAL 2000 S.A.S. DE C.V.</t>
  </si>
  <si>
    <t>FABIOLA CERVANTES BENITEZ</t>
  </si>
  <si>
    <t>MAURICIO SANCHEZ NAVOR</t>
  </si>
  <si>
    <t>MARÍA EUGENIA PATRICIA VALENZUELA MÁRQUEZ</t>
  </si>
  <si>
    <t>COMERCIALIZADORA LARFLO S.A.S. DE C.V.</t>
  </si>
  <si>
    <t>HUMBERTO RICARDO VÁZQUEZ QUESADA</t>
  </si>
  <si>
    <t>RUBÉN HUITRON LÓPEZ</t>
  </si>
  <si>
    <t>JOSÉ CARLOS KIODAI HONDA PARTIDA</t>
  </si>
  <si>
    <t>MAQUILAS Y PERFILES METÁLICOS S.A. DE C.V.</t>
  </si>
  <si>
    <t>JESÚS HUMBERTO RAMÍREZ PÉREZ</t>
  </si>
  <si>
    <t>GRUPO CR CONSTRUCCIONES ESPECIALIZADAS EN CUBIERTAS S.A. DE C.V.</t>
  </si>
  <si>
    <t>GRUPO CANO SANRU S.A DE C.V.</t>
  </si>
  <si>
    <t>ALEJANDRO BENJAMÍN BALBUENA COVARRUBIAS</t>
  </si>
  <si>
    <t>ESPECIALISTAS INTEGRADOS RP S.A DE C.V.</t>
  </si>
  <si>
    <t>INTERLAU S DE R.L. DE C.V.</t>
  </si>
  <si>
    <t>OPTIPUEBLA S.A.S. DE C.V.</t>
  </si>
  <si>
    <t>2252-1-0141</t>
  </si>
  <si>
    <t>2252-1-0142</t>
  </si>
  <si>
    <t>2252-1-0143</t>
  </si>
  <si>
    <t>2252-1-0144</t>
  </si>
  <si>
    <t>2252-1-0145</t>
  </si>
  <si>
    <t>2252-1-0146</t>
  </si>
  <si>
    <t>2252-1-0147</t>
  </si>
  <si>
    <t>2252-1-0148</t>
  </si>
  <si>
    <t>2252-1-0149</t>
  </si>
  <si>
    <t>2252-1-0150</t>
  </si>
  <si>
    <t>2252-1-0151</t>
  </si>
  <si>
    <t>2252-1-0152</t>
  </si>
  <si>
    <t>2252-1-0153</t>
  </si>
  <si>
    <t>2252-1-0154</t>
  </si>
  <si>
    <t>2252-1-0155</t>
  </si>
  <si>
    <t>2252-1-0156</t>
  </si>
  <si>
    <t>2252-1-0157</t>
  </si>
  <si>
    <t>2252-1-0158</t>
  </si>
  <si>
    <t>2252-1-0159</t>
  </si>
  <si>
    <t>YOLANDA DÍAZ JUÁREZ</t>
  </si>
  <si>
    <t>MARIA EUGENIA PATRICIA VALENZUELA MÁRQUEZ</t>
  </si>
  <si>
    <t>COMERCIALIZADORA LARFLO S.A.S DE C.V.</t>
  </si>
  <si>
    <t>JESSICA VÁZQUEZ AGUILAR</t>
  </si>
  <si>
    <t>MAQUILAS Y PERFILES METÁLICOS S.A DE C.V.</t>
  </si>
  <si>
    <t>ALBERTO ESCOBAR CHACÓN</t>
  </si>
  <si>
    <t>GRUPO CANO SANRU S.A. DE C.V.</t>
  </si>
  <si>
    <t>ALEJANDRO BENJAMÍN  BALBUENA COVARRUBIAS</t>
  </si>
  <si>
    <t>ESPECIALISTAS INTEGRADOS RP S.A. DE C.V.</t>
  </si>
  <si>
    <t>4319-0001-0020</t>
  </si>
  <si>
    <t>GASTRONOMICO POSADA NADAL S.A.S. DE C.V.</t>
  </si>
  <si>
    <t>4319-0001-0103</t>
  </si>
  <si>
    <t>COMERCIALIZADORA ALARMA PUEBLA S.A DE C.V.</t>
  </si>
  <si>
    <t>5129-2931</t>
  </si>
  <si>
    <t>Refacciones y accesorios menores de mobiliario y equipo de administración, educacional y recreativo</t>
  </si>
  <si>
    <t>MATERIALES Y ARTICULOS DE CONSTRUCCION Y DE REPARACION</t>
  </si>
  <si>
    <t>Servicios Legales, de Contabilidad, Auditoria y Relacionados Capacitación institucional</t>
  </si>
  <si>
    <t>2112-2</t>
  </si>
  <si>
    <t>DEUDAS POR AQQUISICIÓN DE BIENES INMUEBLES, MUEBLES E INTANGIBLES POR PAGAR A CP.</t>
  </si>
  <si>
    <t>2112-2-000010</t>
  </si>
  <si>
    <t>2112-2-000030</t>
  </si>
  <si>
    <t>COMER_ERYTHOME, S.A DE C.V.</t>
  </si>
  <si>
    <t>1111-1-002</t>
  </si>
  <si>
    <t>CAJA CHICA PROGRAMA UDP-FOCIR</t>
  </si>
  <si>
    <t>1224-2-0149</t>
  </si>
  <si>
    <t>1224-2-0152</t>
  </si>
  <si>
    <t>2117-02-0002</t>
  </si>
  <si>
    <t>4319-0001-0107</t>
  </si>
  <si>
    <t>4319-0001-0108</t>
  </si>
  <si>
    <t>4319-0001-0109</t>
  </si>
  <si>
    <t>4319-0001-0111</t>
  </si>
  <si>
    <t>4319-0001-0112</t>
  </si>
  <si>
    <t>4319-0001-0113</t>
  </si>
  <si>
    <t>4319-0001-0114</t>
  </si>
  <si>
    <t>4319-0001-0115</t>
  </si>
  <si>
    <t>4319-0001-0116</t>
  </si>
  <si>
    <t>4319-0001-0117</t>
  </si>
  <si>
    <t>4319-0001-0118</t>
  </si>
  <si>
    <t>4319-0001-0119</t>
  </si>
  <si>
    <t>4319-0001-0120</t>
  </si>
  <si>
    <t>4319-0001-0121</t>
  </si>
  <si>
    <t>4319-0001-0122</t>
  </si>
  <si>
    <t>4319-0001-0124</t>
  </si>
  <si>
    <t>4319-0001-0125</t>
  </si>
  <si>
    <t>4319-0001-0127</t>
  </si>
  <si>
    <t>4319-0001-0129</t>
  </si>
  <si>
    <t>4319-0001-0130</t>
  </si>
  <si>
    <t>4319-0001-0131</t>
  </si>
  <si>
    <t>4319-0001-0132</t>
  </si>
  <si>
    <t>4319-0001-0137</t>
  </si>
  <si>
    <t>4319-0001-0138</t>
  </si>
  <si>
    <t>4319-0001-0139</t>
  </si>
  <si>
    <t>GRUPO COMERCIAL CENTENO TORRES S.DE R.L. DE C.V.</t>
  </si>
  <si>
    <t>CYNTHIA LILIANA DEL VILLAR HUERTA</t>
  </si>
  <si>
    <t>LUX CENTRO DE BIENESTAR S.A.S. DE C.V.</t>
  </si>
  <si>
    <t>VUMEN INNOVACIONES TECNOLÓGICAS SUSTENTABLES S.A</t>
  </si>
  <si>
    <t>LORELY GOMEZ ESPINOSA</t>
  </si>
  <si>
    <t>TOKE INNOVA S.A DE C.V.</t>
  </si>
  <si>
    <t>PUBLIEX S.A DE C.V.</t>
  </si>
  <si>
    <t>IMPULSORA INTEGRAL DE SERVICIOS ESPECIALES HEJI S.A DE C.V.</t>
  </si>
  <si>
    <t>LIKOREAK S.A DE C.V.</t>
  </si>
  <si>
    <t xml:space="preserve">ZEFERINO VÁZQUEZ MÉNDEZ </t>
  </si>
  <si>
    <t xml:space="preserve">ADRÍAN LEÓN GUTIÉRREZ </t>
  </si>
  <si>
    <t xml:space="preserve">GRUPO CONSTRUCTOR COMMON S.A DE C.V. </t>
  </si>
  <si>
    <t xml:space="preserve">SUSANA YOLANDA SÁNCHEZ AVILÉS </t>
  </si>
  <si>
    <t xml:space="preserve">INTEGRANTO CONSTRUCCIONES S.A DE C.V. </t>
  </si>
  <si>
    <t>IMPERMEABILIZACIONES CHOLULA S.A DE C.V.</t>
  </si>
  <si>
    <t xml:space="preserve">SERVICIOS DE TRASLADO Y VIÁTICOS </t>
  </si>
  <si>
    <t>5137-3721</t>
  </si>
  <si>
    <t>Pasajes terrestres nacionales</t>
  </si>
  <si>
    <t>5137-3751</t>
  </si>
  <si>
    <t>Viáticos en el país</t>
  </si>
  <si>
    <t>5137-3791</t>
  </si>
  <si>
    <t>Otros servicios de traslado y hospedaje</t>
  </si>
  <si>
    <t>OTROS DERECHOS A RECIBIR EFECTIVO O EQUIVALENTES A CORTO PLAZO</t>
  </si>
  <si>
    <t>1129-0001</t>
  </si>
  <si>
    <t>IMPUESTO AL VALOR AGREGADO</t>
  </si>
  <si>
    <t>1129-0001-0001</t>
  </si>
  <si>
    <t>1129-0001-0002</t>
  </si>
  <si>
    <t>IVA ACREDITABLE POR PAGAR</t>
  </si>
  <si>
    <t xml:space="preserve">IVA ACREDITABLE </t>
  </si>
  <si>
    <t>GASTOS DE OPERACIÓN FOFOMI</t>
  </si>
  <si>
    <t>GASTOS DE OPERACIÓN UDP-FOCIR</t>
  </si>
  <si>
    <t>1224-2-0160</t>
  </si>
  <si>
    <t>1224-2-0161</t>
  </si>
  <si>
    <t>1224-2-0162</t>
  </si>
  <si>
    <t>1224-2-0163</t>
  </si>
  <si>
    <t>1224-2-0164</t>
  </si>
  <si>
    <t>1224-2-0165</t>
  </si>
  <si>
    <t>1224-2-0166</t>
  </si>
  <si>
    <t>1224-2-0167</t>
  </si>
  <si>
    <t>1224-2-0168</t>
  </si>
  <si>
    <t>1224-2-0169</t>
  </si>
  <si>
    <t>1224-2-0170</t>
  </si>
  <si>
    <t>1224-2-0171</t>
  </si>
  <si>
    <t>1224-2-0172</t>
  </si>
  <si>
    <t>1224-2-0173</t>
  </si>
  <si>
    <t>1224-2-0174</t>
  </si>
  <si>
    <t>1224-2-0175</t>
  </si>
  <si>
    <t>1224-2-0176</t>
  </si>
  <si>
    <t>1224-2-0177</t>
  </si>
  <si>
    <t>1224-2-0178</t>
  </si>
  <si>
    <t>1224-2-0179</t>
  </si>
  <si>
    <t>1224-2-0180</t>
  </si>
  <si>
    <t>1224-2-0181</t>
  </si>
  <si>
    <t>1224-2-0182</t>
  </si>
  <si>
    <t>1224-2-0183</t>
  </si>
  <si>
    <t>NAVIEM S.A DE C.V.</t>
  </si>
  <si>
    <t>POLITÉCNICA EMPRESARIOS UNIDOS</t>
  </si>
  <si>
    <t>CIRILO TEPOX TOXTLE</t>
  </si>
  <si>
    <t>EL ERRANTE EDITOR S.A DE C.V.</t>
  </si>
  <si>
    <t>IVONNE ÁLVAREZ MARIN</t>
  </si>
  <si>
    <t>HOTEL DE SERVICIOS DE TEHUACAN S.A DE C.V.</t>
  </si>
  <si>
    <t xml:space="preserve">COLUMBA GONZÁLEZ MARTÍNEZ </t>
  </si>
  <si>
    <t>ENRIQUETA MARINA LÓPEZ FLORES</t>
  </si>
  <si>
    <t>JUAN PABLO DORDELLY LIMA</t>
  </si>
  <si>
    <t xml:space="preserve">OTILIO FLORES SÁNCHEZ </t>
  </si>
  <si>
    <t>BERTHA DE LA ROSA RUEDA</t>
  </si>
  <si>
    <t>MARÍA ALEJANRA CORTÉS GRAGEDA</t>
  </si>
  <si>
    <t>LLANTAS AELA S.A DE C.V.</t>
  </si>
  <si>
    <t>OPERADORA CENTURION LACUNZA S.A DE C.V.</t>
  </si>
  <si>
    <t>JOSÉ DANIEL RUÍZ QUINTANA</t>
  </si>
  <si>
    <t>ADRIAN EMMANUEL MIGONI PORTILLO</t>
  </si>
  <si>
    <t>ENRIQUETA PÉREZ ROBLES</t>
  </si>
  <si>
    <t xml:space="preserve">FRANCISCO JAVIER GARCÍA GÓMEZ </t>
  </si>
  <si>
    <t>RUBÉN PÉREZ ROMERO</t>
  </si>
  <si>
    <t xml:space="preserve">JOSÉ ALBERTO GEMINIANO RODRÍGUEZ </t>
  </si>
  <si>
    <t>BRISEIDA SÁNCHEZ PALAFOX</t>
  </si>
  <si>
    <t>ESPECIALISTAS EN INGENIERIA CIVIL Y ELECTRICA, S.A DE C.V.</t>
  </si>
  <si>
    <t>HÉCTOR JAVIER DELGADO GARZA</t>
  </si>
  <si>
    <t>ORGANIZACIÓN DE REINGENIERIA CALIFICADA S.A DE C.V.</t>
  </si>
  <si>
    <t>IVA TRASLADADO</t>
  </si>
  <si>
    <t>2252-1-0160</t>
  </si>
  <si>
    <t>2252-1-0161</t>
  </si>
  <si>
    <t>2252-1-0162</t>
  </si>
  <si>
    <t>2252-1-0163</t>
  </si>
  <si>
    <t>2252-1-0164</t>
  </si>
  <si>
    <t>2252-1-0165</t>
  </si>
  <si>
    <t>2252-1-0166</t>
  </si>
  <si>
    <t>2252-1-0167</t>
  </si>
  <si>
    <t>2252-1-0168</t>
  </si>
  <si>
    <t>2252-1-0169</t>
  </si>
  <si>
    <t>2252-1-0170</t>
  </si>
  <si>
    <t>2252-1-0171</t>
  </si>
  <si>
    <t>2252-1-0172</t>
  </si>
  <si>
    <t>2252-1-0173</t>
  </si>
  <si>
    <t>2252-1-0174</t>
  </si>
  <si>
    <t>2252-1-0175</t>
  </si>
  <si>
    <t>2252-1-0176</t>
  </si>
  <si>
    <t>2252-1-0177</t>
  </si>
  <si>
    <t>2252-1-0178</t>
  </si>
  <si>
    <t>2252-1-0179</t>
  </si>
  <si>
    <t>2252-1-0180</t>
  </si>
  <si>
    <t>2252-1-0181</t>
  </si>
  <si>
    <t>2252-1-0182</t>
  </si>
  <si>
    <t>2252-1-0183</t>
  </si>
  <si>
    <t>CIRILO TEPEX TOXTLE</t>
  </si>
  <si>
    <t>IVONNE ÁLVAREZ MARÍN</t>
  </si>
  <si>
    <t>HOTEL DE SERVICIOS  TEHUACAN S.A DE C.V.</t>
  </si>
  <si>
    <t>COLUMBA GONZALEZ MARTÍNEZ</t>
  </si>
  <si>
    <t xml:space="preserve">OTILIO FLORES SANCHEZ </t>
  </si>
  <si>
    <t>MARÍA ALEJANDRA CORTÉS GRAGEDA</t>
  </si>
  <si>
    <t>LLANTAS ALEA S.A DE C.V.</t>
  </si>
  <si>
    <t>FRANCISCO JAVER GARCIA GÓMEZ</t>
  </si>
  <si>
    <t>JOSÉ ALBERTO GEMINIANO RODRÍGUEZ</t>
  </si>
  <si>
    <t>ESPECIALISTAS EN INGENIERIA CIVIL Y ELÉCTRICA S.A DE C.V.</t>
  </si>
  <si>
    <t>4319-0001-0046</t>
  </si>
  <si>
    <t>ADRIÁN MACHADO URIAGA</t>
  </si>
  <si>
    <t>RAFAEL LÓPEZ CINTO</t>
  </si>
  <si>
    <t>4319-0001-0126</t>
  </si>
  <si>
    <t>4319-0001-0128</t>
  </si>
  <si>
    <t>PROFESIONALES EN MANEJO, ASESORIA Y TRATAMIENTO</t>
  </si>
  <si>
    <t>4319-0001-0134</t>
  </si>
  <si>
    <t xml:space="preserve">QUIRINA COVA SÁNCHEZ </t>
  </si>
  <si>
    <t>4319-0001-0135</t>
  </si>
  <si>
    <t xml:space="preserve">ERNESTO GARCÍA CORTÉS </t>
  </si>
  <si>
    <t>4319-0001-0136</t>
  </si>
  <si>
    <t>SYSTEMS &amp; CIRCUIT RADIO COMUNICATIONS S.A DE C.V.</t>
  </si>
  <si>
    <t>4319-0001-0110</t>
  </si>
  <si>
    <t xml:space="preserve">MÓNICA HERNANDEZ CHÁVEZ </t>
  </si>
  <si>
    <t>IMPORTE AL 31 DE DICIEMBRE DE 2021</t>
  </si>
  <si>
    <t>1112-1-754</t>
  </si>
  <si>
    <t>1112-1-755</t>
  </si>
  <si>
    <t>BBVA BANCOMER CTA.NO.0117936117 PROGRAMA UDP-FOCIR RECURSOS ESTATALES 2021</t>
  </si>
  <si>
    <t>BBVA BANCOMER CTA.NO.0118059071 RECUPERACION CAPITAL ESTATAL PROGRAMA UDP-FOCIR 2020</t>
  </si>
  <si>
    <t>BBVA BANCOMER CTA.NO.0117543999 GASTOS DE ADMON. Y OPERACIÓN PROGRAMA UDP-FOCIR</t>
  </si>
  <si>
    <t>2112-1-000002</t>
  </si>
  <si>
    <t>RODOLFO MARTINEZ CARVAJAL</t>
  </si>
  <si>
    <t>2112-1-000006</t>
  </si>
  <si>
    <t>4319-0001-0141</t>
  </si>
  <si>
    <t>4319-0001-0142</t>
  </si>
  <si>
    <t>4319-0001-0143</t>
  </si>
  <si>
    <t>4319-0001-0144</t>
  </si>
  <si>
    <t>4319-0001-0145</t>
  </si>
  <si>
    <t>4319-0001-0146</t>
  </si>
  <si>
    <t>4319-0001-0147</t>
  </si>
  <si>
    <t>4319-0001-0148</t>
  </si>
  <si>
    <t>4319-0001-0151</t>
  </si>
  <si>
    <t>4319-0001-0153</t>
  </si>
  <si>
    <t>4319-0001-0154</t>
  </si>
  <si>
    <t>4319-0001-0155</t>
  </si>
  <si>
    <t>4319-0001-0156</t>
  </si>
  <si>
    <t>4319-0001-0157</t>
  </si>
  <si>
    <t>4319-0001-0158</t>
  </si>
  <si>
    <t>4319-0001-0159</t>
  </si>
  <si>
    <t>MARíA EDITH HERNANDEZ OLMOS</t>
  </si>
  <si>
    <t>RUBÉN HUITRÓN LÓPEZ</t>
  </si>
  <si>
    <t>GRUPO CR CONSTRUCCIONES ESPECIALIZADAS EN CUBIERTAS S.A DE C.V.</t>
  </si>
  <si>
    <t>INTERLAU S DE R.L.DE C.V.</t>
  </si>
  <si>
    <t>5113-1321</t>
  </si>
  <si>
    <t>PRIMA VACACIONAL</t>
  </si>
  <si>
    <t>5124-2461</t>
  </si>
  <si>
    <t>Material eléctrico y electrónico</t>
  </si>
  <si>
    <t>REMUNERACIONES ADICIONALES Y ESPECIALES</t>
  </si>
  <si>
    <t xml:space="preserve"> </t>
  </si>
  <si>
    <t>RECUPERACIÓN DE CAPITAL ESTATAL PROGRAMA UDP-FOCIR</t>
  </si>
  <si>
    <t>SE REALIZA EL CIERRE DE LA CAJA CHICA</t>
  </si>
  <si>
    <t>SE REALIZA RECLASIFICACION A LA CUENTA 5512-1 ESTIMACIONES POR PÉRDIDA O DETERIORO DE ACTIVO NO CIRCULANTE</t>
  </si>
  <si>
    <t xml:space="preserve">PAGO DEL 2.5% PORCENTUAL DEL PROGRAMA UDP-FOCIR DE ACUERDO A LA CLAUSULA 9A DEL CONVENIO </t>
  </si>
  <si>
    <t>RECURSOS PARA CONTINUAR PARTICIPANDO EN EL PROGRAMA UDP-FOCIR</t>
  </si>
  <si>
    <t>IVA ACREDITABLE GASTOS DEL PROGRAMA UDP-FOCIR</t>
  </si>
  <si>
    <t>ASIGNACIÓN RECURSOS GOBIERNO DEL ESTADO DE PUEBLA PARA LA OPERACIÓN DEL FIDEICOMISO</t>
  </si>
  <si>
    <t>IMPORTE AL 31 DE ENERO DE 2022</t>
  </si>
  <si>
    <t>AL 31 DE ENERO DE 2022</t>
  </si>
  <si>
    <t>1112-1-756</t>
  </si>
  <si>
    <t>GASTOS DE OPERACIÓN RECURSOS ESTATALES 2022</t>
  </si>
  <si>
    <t>BBVA BANCOMER CTA.NO.0118144699 GASTOS DE OPERACIÓN RECURSOS ESTATALES 2022</t>
  </si>
  <si>
    <t>1112-1-757</t>
  </si>
  <si>
    <t>GASTOS DE OPERACIÓN PROGRAMA UDP-FOCIR 2022</t>
  </si>
  <si>
    <t>1242-3-5231</t>
  </si>
  <si>
    <t>CÁMARAS FOTOGRAFICAS Y DE VIDEO</t>
  </si>
  <si>
    <t>4319-0001-0123</t>
  </si>
  <si>
    <t>4319-0001-0152</t>
  </si>
  <si>
    <t xml:space="preserve">      ALBERTO ESCOBAR CHACÓN</t>
  </si>
  <si>
    <t>4319-0001-0172</t>
  </si>
  <si>
    <t xml:space="preserve">      LLANTAS ALEA S.A. DE C.V.</t>
  </si>
  <si>
    <t>EL EJERCICIO FISCAL ES A PARTIR DEL 01 DE ENERO AL 31 DE DICIEMBRE DE 2022.</t>
  </si>
  <si>
    <t>SE ADJUNTA ANÁLISIS DE APLICACIÓN DE PAGOS DEL MES DE ENERO 2022 DE LOS CREDITOS OTORGADOS.</t>
  </si>
  <si>
    <t>AL 28 DE FEBRERO DE 2022</t>
  </si>
  <si>
    <t>IMPORTE AL 28 DE FEBRERO DE 2022</t>
  </si>
  <si>
    <t>1129-0002</t>
  </si>
  <si>
    <t>IMPUESTO SOBRE LA RENTA</t>
  </si>
  <si>
    <t>1129-0002-0001</t>
  </si>
  <si>
    <t>4319-0001-0062</t>
  </si>
  <si>
    <t>4319-0001-0160</t>
  </si>
  <si>
    <t>4319-0001-0161</t>
  </si>
  <si>
    <t>4319-0001-0162</t>
  </si>
  <si>
    <t>4319-0001-0164</t>
  </si>
  <si>
    <t>4319-0001-0165</t>
  </si>
  <si>
    <t>4319-0001-0166</t>
  </si>
  <si>
    <t>4319-0001-0167</t>
  </si>
  <si>
    <t>4319-0001-0168</t>
  </si>
  <si>
    <t>4319-0001-0170</t>
  </si>
  <si>
    <t>4319-0001-0171</t>
  </si>
  <si>
    <t>4319-0001-0173</t>
  </si>
  <si>
    <t>4319-0001-0174</t>
  </si>
  <si>
    <t>4319-0001-0176</t>
  </si>
  <si>
    <t>4319-0001-0177</t>
  </si>
  <si>
    <t>4319-0001-0178</t>
  </si>
  <si>
    <t>4319-0001-0179</t>
  </si>
  <si>
    <t>4319-0001-0180</t>
  </si>
  <si>
    <t>4319-0001-0182</t>
  </si>
  <si>
    <t>4319-0001-0183</t>
  </si>
  <si>
    <t>NAVIEM S.A. DE C.V.</t>
  </si>
  <si>
    <t>COLUMBA GONZÁLES MARTINES</t>
  </si>
  <si>
    <t>LLANTAS ALEA S.A. DE C.V.</t>
  </si>
  <si>
    <t>OPERADORA CENTURION LACUNZA S.A DE C,V.</t>
  </si>
  <si>
    <t>FRANCISCO JAVIER GARCÍA GÓMEZ</t>
  </si>
  <si>
    <t>HÉCTORJAVIER DELGADO GARZA</t>
  </si>
  <si>
    <t>ORGANIZACIÓN DE REINGENIERÍA CALIFICADA S.A. DE C.V.</t>
  </si>
  <si>
    <t>IMPORTE AL 31 DE MARZO DE 2022</t>
  </si>
  <si>
    <t>AL 31 DE MARZO DE 2022</t>
  </si>
  <si>
    <t>MS HOMETECH, S.A.P.I. DE C.V.</t>
  </si>
  <si>
    <t>FELIPE RAÚL TELLO ESCALANTE</t>
  </si>
  <si>
    <t>4319-0001-0106</t>
  </si>
  <si>
    <t>PROMOTORA HOTELERA DE PUEBLA S.A DE C.V.</t>
  </si>
  <si>
    <t>4319-0001-0175</t>
  </si>
  <si>
    <t>BBVA BANCOMER CTA.NO.0118144575 GASTOS DE OPERACIÓN PROGRAMA UDP-FOCIR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</si>
</sst>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quot;$&quot;#,##0.00"/>
    <numFmt numFmtId="44" formatCode="_-&quot;$&quot;* #,##0.00_-;\-&quot;$&quot;* #,##0.00_-;_-&quot;$&quot;* &quot;-&quot;??_-;_-@_-"/>
    <numFmt numFmtId="164" formatCode="_(&quot;$&quot;* #,##0.00_);_(&quot;$&quot;* \(#,##0.00\);_(&quot;$&quot;* &quot;-&quot;??_);_(@_)"/>
    <numFmt numFmtId="165" formatCode="_(* #,##0.00_);_(* \(#,##0.00\);_(* &quot;-&quot;??_);_(@_)"/>
    <numFmt numFmtId="166" formatCode="&quot;$&quot;#,##0.00"/>
  </numFmts>
  <fonts count="33" x14ac:knownFonts="1">
    <font>
      <sz val="11"/>
      <color theme="1"/>
      <name val="Calibri"/>
      <family val="2"/>
      <scheme val="minor"/>
    </font>
    <font>
      <sz val="11"/>
      <color theme="1"/>
      <name val="Calibri"/>
      <family val="2"/>
      <scheme val="minor"/>
    </font>
    <font>
      <sz val="10"/>
      <color indexed="8"/>
      <name val="Arial"/>
      <family val="2"/>
    </font>
    <font>
      <b/>
      <sz val="16"/>
      <color theme="1"/>
      <name val="Cambria"/>
      <family val="1"/>
      <scheme val="major"/>
    </font>
    <font>
      <sz val="9"/>
      <color theme="1"/>
      <name val="Cambria"/>
      <family val="1"/>
      <scheme val="major"/>
    </font>
    <font>
      <sz val="9"/>
      <color indexed="8"/>
      <name val="Cambria"/>
      <family val="1"/>
      <scheme val="major"/>
    </font>
    <font>
      <b/>
      <sz val="9"/>
      <color theme="1"/>
      <name val="Cambria"/>
      <family val="1"/>
      <scheme val="major"/>
    </font>
    <font>
      <sz val="11"/>
      <color theme="1"/>
      <name val="Cambria"/>
      <family val="1"/>
      <scheme val="major"/>
    </font>
    <font>
      <b/>
      <u val="singleAccounting"/>
      <sz val="9"/>
      <color theme="1"/>
      <name val="Cambria"/>
      <family val="1"/>
      <scheme val="major"/>
    </font>
    <font>
      <b/>
      <u/>
      <sz val="9"/>
      <color theme="1"/>
      <name val="Cambria"/>
      <family val="1"/>
      <scheme val="major"/>
    </font>
    <font>
      <b/>
      <sz val="12"/>
      <color theme="1"/>
      <name val="Cambria"/>
      <family val="1"/>
      <scheme val="major"/>
    </font>
    <font>
      <i/>
      <sz val="9"/>
      <color theme="1"/>
      <name val="Cambria"/>
      <family val="1"/>
      <scheme val="major"/>
    </font>
    <font>
      <b/>
      <i/>
      <sz val="9"/>
      <color theme="1"/>
      <name val="Cambria"/>
      <family val="1"/>
      <scheme val="major"/>
    </font>
    <font>
      <b/>
      <sz val="9"/>
      <color indexed="8"/>
      <name val="Cambria"/>
      <family val="1"/>
      <scheme val="major"/>
    </font>
    <font>
      <b/>
      <i/>
      <sz val="9"/>
      <color indexed="8"/>
      <name val="Cambria"/>
      <family val="1"/>
      <scheme val="major"/>
    </font>
    <font>
      <b/>
      <u/>
      <sz val="9"/>
      <color rgb="FF000000"/>
      <name val="Cambria"/>
      <family val="1"/>
      <scheme val="major"/>
    </font>
    <font>
      <b/>
      <sz val="9"/>
      <color rgb="FF000000"/>
      <name val="Cambria"/>
      <family val="1"/>
      <scheme val="major"/>
    </font>
    <font>
      <b/>
      <i/>
      <sz val="9"/>
      <color rgb="FF000000"/>
      <name val="Cambria"/>
      <family val="1"/>
      <scheme val="major"/>
    </font>
    <font>
      <sz val="9"/>
      <name val="Cambria"/>
      <family val="1"/>
      <scheme val="major"/>
    </font>
    <font>
      <b/>
      <sz val="14"/>
      <color theme="1"/>
      <name val="Cambria"/>
      <family val="1"/>
      <scheme val="major"/>
    </font>
    <font>
      <b/>
      <sz val="10"/>
      <color theme="1"/>
      <name val="Cambria"/>
      <family val="1"/>
      <scheme val="major"/>
    </font>
    <font>
      <sz val="9"/>
      <color rgb="FF000000"/>
      <name val="Cambria"/>
      <family val="1"/>
    </font>
    <font>
      <i/>
      <sz val="9"/>
      <color rgb="FF000000"/>
      <name val="Bookman Old Style"/>
      <family val="1"/>
    </font>
    <font>
      <i/>
      <sz val="9"/>
      <color rgb="FF000000"/>
      <name val="Cambria"/>
      <family val="1"/>
    </font>
    <font>
      <sz val="9"/>
      <name val="Cambria"/>
      <family val="1"/>
    </font>
    <font>
      <sz val="9"/>
      <color theme="1"/>
      <name val="Cambria"/>
      <family val="1"/>
    </font>
    <font>
      <sz val="10"/>
      <color theme="1"/>
      <name val="Cambria"/>
      <family val="1"/>
      <scheme val="major"/>
    </font>
    <font>
      <b/>
      <u/>
      <sz val="10"/>
      <color theme="1"/>
      <name val="Cambria"/>
      <family val="1"/>
      <scheme val="major"/>
    </font>
    <font>
      <b/>
      <u val="singleAccounting"/>
      <sz val="9"/>
      <color rgb="FF000000"/>
      <name val="Cambria"/>
      <family val="1"/>
      <scheme val="major"/>
    </font>
    <font>
      <i/>
      <sz val="9"/>
      <color rgb="FF000000"/>
      <name val="Cambria"/>
      <family val="1"/>
      <scheme val="major"/>
    </font>
    <font>
      <sz val="9"/>
      <color rgb="FF000000"/>
      <name val="Cambria"/>
      <family val="1"/>
      <scheme val="major"/>
    </font>
    <font>
      <i/>
      <u/>
      <sz val="9"/>
      <color rgb="FF000000"/>
      <name val="Cambria"/>
      <family val="1"/>
      <scheme val="major"/>
    </font>
    <font>
      <sz val="1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32" fillId="0" borderId="0"/>
  </cellStyleXfs>
  <cellXfs count="130">
    <xf numFmtId="0" fontId="0" fillId="0" borderId="0" xfId="0"/>
    <xf numFmtId="0" fontId="5" fillId="0" borderId="0" xfId="3" applyFont="1" applyFill="1" applyAlignment="1" applyProtection="1">
      <alignment horizontal="left" vertical="center" wrapText="1"/>
      <protection locked="0"/>
    </xf>
    <xf numFmtId="165" fontId="4" fillId="0" borderId="0" xfId="1" applyFont="1" applyAlignment="1">
      <alignment horizontal="left" vertical="center" wrapText="1"/>
    </xf>
    <xf numFmtId="0" fontId="13" fillId="0" borderId="0" xfId="3" applyFont="1" applyFill="1" applyAlignment="1" applyProtection="1">
      <alignment horizontal="left" vertical="center" wrapText="1"/>
      <protection locked="0"/>
    </xf>
    <xf numFmtId="165" fontId="13" fillId="0" borderId="0" xfId="1" applyFont="1" applyFill="1" applyAlignment="1" applyProtection="1">
      <alignment horizontal="left" vertical="center" wrapText="1"/>
      <protection locked="0"/>
    </xf>
    <xf numFmtId="0" fontId="4" fillId="0" borderId="2" xfId="0" applyFont="1" applyBorder="1" applyAlignment="1">
      <alignment horizontal="left" vertical="center" wrapText="1"/>
    </xf>
    <xf numFmtId="0" fontId="9" fillId="0" borderId="0" xfId="0" applyFont="1" applyAlignment="1">
      <alignment horizontal="left" vertical="center" wrapText="1"/>
    </xf>
    <xf numFmtId="0" fontId="14" fillId="0" borderId="0" xfId="3" applyFont="1" applyFill="1" applyAlignment="1" applyProtection="1">
      <alignment horizontal="left" vertical="center" wrapText="1"/>
      <protection locked="0"/>
    </xf>
    <xf numFmtId="0" fontId="17" fillId="0" borderId="0" xfId="0" applyFont="1" applyFill="1" applyBorder="1" applyAlignment="1">
      <alignment horizontal="left" vertical="center" wrapText="1"/>
    </xf>
    <xf numFmtId="165" fontId="6" fillId="0" borderId="0" xfId="1" applyFont="1" applyAlignment="1">
      <alignment horizontal="center" vertical="center" wrapText="1"/>
    </xf>
    <xf numFmtId="165" fontId="6" fillId="0" borderId="0" xfId="1" applyFont="1" applyAlignment="1">
      <alignment horizontal="left" vertical="center" wrapText="1"/>
    </xf>
    <xf numFmtId="164" fontId="8" fillId="0" borderId="0" xfId="2" applyNumberFormat="1" applyFont="1" applyBorder="1" applyAlignment="1">
      <alignment horizontal="left" vertical="center" wrapText="1"/>
    </xf>
    <xf numFmtId="164" fontId="4" fillId="0" borderId="0" xfId="0" applyNumberFormat="1" applyFont="1" applyAlignment="1">
      <alignment horizontal="left" vertical="center" wrapText="1"/>
    </xf>
    <xf numFmtId="164" fontId="12" fillId="0" borderId="0" xfId="2" applyNumberFormat="1" applyFont="1" applyAlignment="1">
      <alignment horizontal="left" vertical="center" wrapText="1"/>
    </xf>
    <xf numFmtId="164" fontId="4" fillId="0" borderId="0" xfId="2" applyNumberFormat="1" applyFont="1" applyAlignment="1">
      <alignment horizontal="left" vertical="center" wrapText="1"/>
    </xf>
    <xf numFmtId="164" fontId="12" fillId="0" borderId="0" xfId="2" applyFont="1" applyAlignment="1">
      <alignment horizontal="left" vertical="center" wrapText="1"/>
    </xf>
    <xf numFmtId="164" fontId="6" fillId="0" borderId="0" xfId="2" applyFont="1" applyAlignment="1">
      <alignment horizontal="left" vertical="center" wrapText="1"/>
    </xf>
    <xf numFmtId="164" fontId="4" fillId="0" borderId="0" xfId="1" applyNumberFormat="1" applyFont="1" applyAlignment="1">
      <alignment horizontal="left" vertical="center" wrapText="1"/>
    </xf>
    <xf numFmtId="0" fontId="4" fillId="0" borderId="0" xfId="0" applyFont="1" applyFill="1" applyAlignment="1">
      <alignment horizontal="left" vertical="center" wrapText="1"/>
    </xf>
    <xf numFmtId="164" fontId="8" fillId="0" borderId="0" xfId="2" applyFont="1" applyAlignment="1">
      <alignment horizontal="left" vertical="center" wrapText="1"/>
    </xf>
    <xf numFmtId="0" fontId="4" fillId="0" borderId="0" xfId="1" applyNumberFormat="1" applyFont="1" applyAlignment="1">
      <alignment horizontal="left" vertical="center" wrapText="1"/>
    </xf>
    <xf numFmtId="164" fontId="4" fillId="0" borderId="0" xfId="2" applyFont="1" applyAlignment="1">
      <alignment horizontal="left" vertical="center" wrapText="1"/>
    </xf>
    <xf numFmtId="164" fontId="6" fillId="0" borderId="0" xfId="1" applyNumberFormat="1" applyFont="1" applyAlignment="1">
      <alignment horizontal="left" vertical="center" wrapText="1"/>
    </xf>
    <xf numFmtId="165" fontId="5" fillId="0" borderId="0" xfId="1" applyFont="1" applyFill="1" applyAlignment="1" applyProtection="1">
      <alignment horizontal="left" vertical="center" wrapText="1"/>
      <protection locked="0"/>
    </xf>
    <xf numFmtId="164" fontId="11" fillId="0" borderId="0" xfId="2" applyFont="1" applyAlignment="1">
      <alignment horizontal="left" vertical="center" wrapText="1"/>
    </xf>
    <xf numFmtId="0" fontId="6"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Fill="1" applyAlignment="1">
      <alignment horizontal="left" vertical="center" wrapText="1"/>
    </xf>
    <xf numFmtId="164" fontId="6" fillId="0" borderId="0" xfId="2" applyFont="1" applyFill="1" applyAlignment="1">
      <alignment horizontal="left" vertical="center" wrapText="1"/>
    </xf>
    <xf numFmtId="164" fontId="4" fillId="0" borderId="0" xfId="2" applyFont="1" applyFill="1" applyAlignment="1">
      <alignment horizontal="left" vertical="center" wrapText="1"/>
    </xf>
    <xf numFmtId="165" fontId="11" fillId="0" borderId="0" xfId="1" applyFont="1" applyFill="1" applyAlignment="1">
      <alignment horizontal="left" vertical="center" wrapText="1"/>
    </xf>
    <xf numFmtId="165" fontId="4" fillId="0" borderId="0" xfId="1" applyFont="1" applyFill="1" applyAlignment="1">
      <alignment horizontal="left" vertical="center" wrapText="1"/>
    </xf>
    <xf numFmtId="0" fontId="4"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164" fontId="15" fillId="0" borderId="0" xfId="0" applyNumberFormat="1" applyFont="1" applyFill="1" applyBorder="1" applyAlignment="1">
      <alignment horizontal="left" vertical="center" wrapText="1"/>
    </xf>
    <xf numFmtId="164" fontId="16" fillId="0" borderId="0" xfId="0" applyNumberFormat="1" applyFont="1" applyFill="1" applyBorder="1" applyAlignment="1">
      <alignment horizontal="left" vertical="center" wrapText="1"/>
    </xf>
    <xf numFmtId="164" fontId="12"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164" fontId="6" fillId="0" borderId="0" xfId="0" applyNumberFormat="1" applyFont="1" applyAlignment="1">
      <alignment horizontal="left" vertical="center" wrapText="1"/>
    </xf>
    <xf numFmtId="164" fontId="4" fillId="0" borderId="1" xfId="1" applyNumberFormat="1" applyFont="1" applyBorder="1" applyAlignment="1">
      <alignment horizontal="left" vertical="center" wrapText="1"/>
    </xf>
    <xf numFmtId="0" fontId="7" fillId="0" borderId="0" xfId="0" applyFont="1" applyAlignment="1">
      <alignment horizontal="left" vertical="center" wrapText="1"/>
    </xf>
    <xf numFmtId="49" fontId="6" fillId="0" borderId="0" xfId="0" applyNumberFormat="1" applyFont="1" applyAlignment="1">
      <alignment horizontal="left" vertical="center" wrapText="1"/>
    </xf>
    <xf numFmtId="0" fontId="20" fillId="0" borderId="0" xfId="0" applyFont="1" applyAlignment="1">
      <alignment horizontal="left" vertical="center" wrapText="1"/>
    </xf>
    <xf numFmtId="166" fontId="6" fillId="0" borderId="0" xfId="2" applyNumberFormat="1" applyFont="1" applyFill="1" applyAlignment="1">
      <alignment horizontal="right" vertical="center" wrapText="1"/>
    </xf>
    <xf numFmtId="4" fontId="4" fillId="0" borderId="0" xfId="2" applyNumberFormat="1" applyFont="1" applyFill="1" applyAlignment="1">
      <alignment horizontal="right" vertical="center" wrapText="1"/>
    </xf>
    <xf numFmtId="165" fontId="0" fillId="0" borderId="0" xfId="1" applyFont="1" applyFill="1" applyBorder="1" applyAlignment="1">
      <alignment horizontal="left"/>
    </xf>
    <xf numFmtId="0" fontId="0" fillId="0" borderId="0" xfId="0" applyFill="1" applyBorder="1" applyAlignment="1">
      <alignment horizontal="left"/>
    </xf>
    <xf numFmtId="44" fontId="4" fillId="0" borderId="0" xfId="1" applyNumberFormat="1" applyFont="1" applyAlignment="1">
      <alignment horizontal="left" vertical="center" wrapText="1"/>
    </xf>
    <xf numFmtId="44" fontId="6" fillId="0" borderId="0" xfId="1" applyNumberFormat="1" applyFont="1" applyAlignment="1">
      <alignment horizontal="left" vertical="center" wrapText="1"/>
    </xf>
    <xf numFmtId="0" fontId="9" fillId="0" borderId="0" xfId="0" applyFont="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left" vertical="center" wrapText="1"/>
    </xf>
    <xf numFmtId="0" fontId="9" fillId="0" borderId="0" xfId="0" applyFont="1" applyAlignment="1">
      <alignment horizontal="center" vertical="top" wrapText="1"/>
    </xf>
    <xf numFmtId="0" fontId="6" fillId="0" borderId="0" xfId="0" applyFont="1" applyAlignment="1">
      <alignment horizontal="center" vertical="center" wrapText="1"/>
    </xf>
    <xf numFmtId="0" fontId="12" fillId="0" borderId="0" xfId="0" applyFont="1" applyBorder="1" applyAlignment="1">
      <alignment horizontal="left" vertical="center" wrapText="1"/>
    </xf>
    <xf numFmtId="164" fontId="6" fillId="0" borderId="0" xfId="2" applyFont="1" applyBorder="1" applyAlignment="1">
      <alignment horizontal="left" vertical="center" wrapText="1"/>
    </xf>
    <xf numFmtId="164" fontId="4" fillId="0" borderId="0" xfId="2" applyFont="1" applyBorder="1" applyAlignment="1">
      <alignment horizontal="left" vertical="center" wrapText="1"/>
    </xf>
    <xf numFmtId="0" fontId="15" fillId="0" borderId="0" xfId="0" applyFont="1" applyFill="1" applyBorder="1" applyAlignment="1">
      <alignment vertical="center" wrapText="1"/>
    </xf>
    <xf numFmtId="0" fontId="16" fillId="0" borderId="0" xfId="0" applyFont="1" applyFill="1" applyBorder="1" applyAlignment="1">
      <alignment vertical="center" wrapText="1"/>
    </xf>
    <xf numFmtId="164" fontId="28" fillId="0" borderId="0" xfId="0" applyNumberFormat="1" applyFont="1" applyFill="1" applyBorder="1" applyAlignment="1">
      <alignment vertical="center" wrapText="1"/>
    </xf>
    <xf numFmtId="165" fontId="4" fillId="0" borderId="0" xfId="1" applyFont="1" applyAlignment="1">
      <alignment vertical="center" wrapText="1"/>
    </xf>
    <xf numFmtId="0" fontId="29" fillId="0" borderId="0" xfId="0" applyFont="1" applyFill="1" applyBorder="1" applyAlignment="1">
      <alignment vertical="center" wrapText="1"/>
    </xf>
    <xf numFmtId="0" fontId="30" fillId="0" borderId="0" xfId="0" applyFont="1" applyFill="1" applyBorder="1" applyAlignment="1">
      <alignment vertical="center" wrapText="1"/>
    </xf>
    <xf numFmtId="164" fontId="4" fillId="0" borderId="0" xfId="0" applyNumberFormat="1" applyFont="1" applyAlignment="1">
      <alignment vertical="center" wrapText="1"/>
    </xf>
    <xf numFmtId="44" fontId="6" fillId="0" borderId="0" xfId="1" applyNumberFormat="1" applyFont="1" applyAlignment="1">
      <alignment horizontal="right" vertical="center" wrapText="1"/>
    </xf>
    <xf numFmtId="164" fontId="6" fillId="0" borderId="0" xfId="0" applyNumberFormat="1" applyFont="1" applyAlignment="1">
      <alignment vertical="center" wrapText="1"/>
    </xf>
    <xf numFmtId="164"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165" fontId="6" fillId="0" borderId="0" xfId="1" applyFont="1" applyAlignment="1">
      <alignment horizontal="center" vertical="top" wrapText="1"/>
    </xf>
    <xf numFmtId="164" fontId="30" fillId="0" borderId="0" xfId="0" applyNumberFormat="1" applyFont="1" applyFill="1" applyBorder="1" applyAlignment="1">
      <alignment vertical="center" wrapText="1"/>
    </xf>
    <xf numFmtId="164" fontId="16" fillId="0" borderId="0" xfId="0" applyNumberFormat="1" applyFont="1" applyFill="1" applyBorder="1" applyAlignment="1">
      <alignment vertical="center" wrapText="1"/>
    </xf>
    <xf numFmtId="4" fontId="4" fillId="0" borderId="0" xfId="0" applyNumberFormat="1" applyFont="1" applyBorder="1" applyAlignment="1">
      <alignment horizontal="right" vertical="center" wrapText="1"/>
    </xf>
    <xf numFmtId="4" fontId="6" fillId="0" borderId="0" xfId="0" applyNumberFormat="1" applyFont="1" applyBorder="1" applyAlignment="1">
      <alignment horizontal="right" vertical="center" wrapText="1"/>
    </xf>
    <xf numFmtId="0" fontId="31" fillId="0" borderId="0" xfId="0" applyFont="1" applyFill="1" applyBorder="1" applyAlignment="1">
      <alignment vertical="center" wrapText="1"/>
    </xf>
    <xf numFmtId="0" fontId="29" fillId="0" borderId="0" xfId="0" applyFont="1" applyFill="1" applyBorder="1" applyAlignment="1">
      <alignment horizontal="left" vertical="center" wrapText="1"/>
    </xf>
    <xf numFmtId="0" fontId="4" fillId="0" borderId="0" xfId="0" applyFont="1" applyAlignment="1">
      <alignment vertical="justify"/>
    </xf>
    <xf numFmtId="0" fontId="12" fillId="0" borderId="0" xfId="0" applyFont="1" applyAlignment="1">
      <alignment vertical="center" wrapText="1"/>
    </xf>
    <xf numFmtId="0" fontId="12" fillId="0" borderId="0" xfId="0" applyFont="1" applyAlignment="1">
      <alignment horizontal="center" vertical="center" wrapText="1"/>
    </xf>
    <xf numFmtId="4" fontId="25" fillId="0" borderId="0" xfId="0" applyNumberFormat="1" applyFont="1" applyBorder="1" applyAlignment="1">
      <alignment vertical="center"/>
    </xf>
    <xf numFmtId="4" fontId="21" fillId="0" borderId="0" xfId="0" applyNumberFormat="1" applyFont="1" applyBorder="1" applyAlignment="1">
      <alignment vertical="center"/>
    </xf>
    <xf numFmtId="44" fontId="30" fillId="0" borderId="0" xfId="0" applyNumberFormat="1" applyFont="1" applyBorder="1" applyAlignment="1">
      <alignment horizontal="right" vertical="center"/>
    </xf>
    <xf numFmtId="0" fontId="11" fillId="0" borderId="0" xfId="0" applyFont="1" applyBorder="1" applyAlignment="1">
      <alignment horizontal="left" vertical="center" wrapText="1"/>
    </xf>
    <xf numFmtId="0" fontId="6" fillId="0" borderId="0" xfId="0" applyFont="1" applyBorder="1" applyAlignment="1">
      <alignment horizontal="left" vertical="center" wrapText="1"/>
    </xf>
    <xf numFmtId="44" fontId="4" fillId="0" borderId="0" xfId="0" applyNumberFormat="1" applyFont="1" applyAlignment="1">
      <alignment horizontal="left" vertical="center" wrapText="1"/>
    </xf>
    <xf numFmtId="44" fontId="6" fillId="0" borderId="0" xfId="0" applyNumberFormat="1" applyFont="1" applyAlignment="1">
      <alignment horizontal="left" vertical="center" wrapText="1"/>
    </xf>
    <xf numFmtId="44" fontId="16" fillId="0" borderId="0" xfId="0" applyNumberFormat="1" applyFont="1" applyBorder="1" applyAlignment="1">
      <alignment horizontal="right" vertical="center"/>
    </xf>
    <xf numFmtId="0" fontId="18" fillId="0" borderId="0" xfId="0" applyFont="1" applyFill="1" applyAlignment="1">
      <alignment horizontal="left" vertical="center" wrapText="1"/>
    </xf>
    <xf numFmtId="44" fontId="18" fillId="0" borderId="0" xfId="0" applyNumberFormat="1" applyFont="1" applyFill="1" applyBorder="1" applyAlignment="1">
      <alignment horizontal="center" vertical="center"/>
    </xf>
    <xf numFmtId="165" fontId="18" fillId="0" borderId="0" xfId="1" applyFont="1" applyFill="1" applyAlignment="1">
      <alignment horizontal="left" vertical="center" wrapText="1"/>
    </xf>
    <xf numFmtId="164" fontId="12" fillId="0" borderId="0" xfId="2" applyFont="1" applyAlignment="1">
      <alignment horizontal="right" vertical="center" wrapText="1"/>
    </xf>
    <xf numFmtId="0" fontId="6"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Fill="1" applyBorder="1" applyAlignment="1">
      <alignment horizontal="left"/>
    </xf>
    <xf numFmtId="165" fontId="26" fillId="0" borderId="0" xfId="1" applyFont="1" applyFill="1" applyBorder="1" applyAlignment="1">
      <alignment horizontal="center"/>
    </xf>
    <xf numFmtId="0" fontId="12" fillId="0" borderId="0" xfId="0" applyFont="1" applyAlignment="1">
      <alignment horizontal="left" vertical="center" wrapText="1"/>
    </xf>
    <xf numFmtId="0" fontId="4" fillId="0" borderId="0" xfId="0" applyFont="1" applyAlignment="1">
      <alignment horizontal="center" vertical="top"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Fill="1" applyBorder="1" applyAlignment="1">
      <alignment horizontal="left"/>
    </xf>
    <xf numFmtId="7" fontId="4" fillId="0" borderId="0" xfId="0" applyNumberFormat="1" applyFont="1" applyAlignment="1">
      <alignment horizontal="right" vertical="center" wrapText="1"/>
    </xf>
    <xf numFmtId="0" fontId="7" fillId="0" borderId="0" xfId="0" applyFont="1" applyFill="1" applyBorder="1" applyAlignment="1">
      <alignment horizontal="left"/>
    </xf>
    <xf numFmtId="0" fontId="4" fillId="0" borderId="0" xfId="0" applyFont="1" applyAlignment="1">
      <alignment horizontal="left" vertical="center" wrapText="1"/>
    </xf>
    <xf numFmtId="0" fontId="6" fillId="0" borderId="0" xfId="0" applyFont="1" applyAlignment="1">
      <alignment horizontal="lef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Fill="1" applyBorder="1" applyAlignment="1">
      <alignment horizontal="left"/>
    </xf>
    <xf numFmtId="0" fontId="4" fillId="0" borderId="0" xfId="0" applyFont="1" applyAlignment="1">
      <alignment horizontal="left" vertical="center" wrapText="1"/>
    </xf>
    <xf numFmtId="0" fontId="6" fillId="0" borderId="0" xfId="0" applyFont="1" applyAlignment="1">
      <alignment horizontal="left" vertical="center" wrapText="1"/>
    </xf>
    <xf numFmtId="0" fontId="25" fillId="0" borderId="0" xfId="0" applyFont="1" applyAlignment="1">
      <alignment horizontal="justify" vertical="top"/>
    </xf>
    <xf numFmtId="0" fontId="4" fillId="0" borderId="0" xfId="0" applyFont="1" applyAlignment="1">
      <alignment horizontal="justify" vertical="top" wrapText="1"/>
    </xf>
    <xf numFmtId="0" fontId="24" fillId="0" borderId="0" xfId="0" applyFont="1" applyAlignment="1">
      <alignment horizontal="justify" vertical="top"/>
    </xf>
    <xf numFmtId="0" fontId="4" fillId="0" borderId="0" xfId="0" applyFont="1" applyAlignment="1">
      <alignment horizontal="left" vertical="top" wrapText="1"/>
    </xf>
    <xf numFmtId="0" fontId="22" fillId="0" borderId="0" xfId="0" applyFont="1" applyAlignment="1">
      <alignment horizontal="left" vertical="center"/>
    </xf>
    <xf numFmtId="0" fontId="21" fillId="0" borderId="0" xfId="0" applyFont="1" applyAlignment="1">
      <alignment horizontal="justify" vertical="top" wrapText="1"/>
    </xf>
    <xf numFmtId="0" fontId="23" fillId="0" borderId="0" xfId="0" applyFont="1" applyAlignment="1">
      <alignment horizontal="justify" vertical="top"/>
    </xf>
    <xf numFmtId="0" fontId="21" fillId="0" borderId="0" xfId="0" applyFont="1" applyAlignment="1">
      <alignment horizontal="justify" vertical="top"/>
    </xf>
    <xf numFmtId="0" fontId="27" fillId="0" borderId="0" xfId="0" applyFont="1" applyAlignment="1">
      <alignment horizontal="left" vertical="center" wrapText="1"/>
    </xf>
    <xf numFmtId="0" fontId="6" fillId="0" borderId="0" xfId="0" applyFont="1" applyAlignment="1">
      <alignment horizontal="justify" vertical="top" wrapText="1"/>
    </xf>
    <xf numFmtId="49" fontId="4" fillId="0" borderId="0" xfId="0" applyNumberFormat="1" applyFont="1" applyAlignment="1">
      <alignment horizontal="left" vertical="top" wrapText="1"/>
    </xf>
    <xf numFmtId="0" fontId="12" fillId="0" borderId="0" xfId="0" applyFont="1" applyAlignment="1">
      <alignment horizontal="left" vertical="center" wrapText="1"/>
    </xf>
    <xf numFmtId="0" fontId="14" fillId="0" borderId="0" xfId="0" applyFont="1" applyFill="1" applyAlignment="1" applyProtection="1">
      <alignment horizontal="left" vertical="center" wrapText="1"/>
      <protection locked="0"/>
    </xf>
    <xf numFmtId="0" fontId="19" fillId="0" borderId="0" xfId="0" applyFont="1" applyAlignment="1">
      <alignment horizontal="right" vertical="center" wrapText="1"/>
    </xf>
    <xf numFmtId="0" fontId="10" fillId="0" borderId="0" xfId="0" applyFont="1" applyAlignment="1">
      <alignment horizontal="center" vertical="center" wrapText="1"/>
    </xf>
  </cellXfs>
  <cellStyles count="5">
    <cellStyle name="Millares" xfId="1" builtinId="3"/>
    <cellStyle name="Moneda" xfId="2" builtinId="4"/>
    <cellStyle name="Normal" xfId="0" builtinId="0"/>
    <cellStyle name="Normal 2" xfId="3"/>
    <cellStyle name="Normal 2 2" xfId="4"/>
  </cellStyles>
  <dxfs count="6">
    <dxf>
      <fill>
        <patternFill patternType="solid">
          <fgColor theme="4" tint="0.59999389629810485"/>
          <bgColor theme="4" tint="0.59999389629810485"/>
        </patternFill>
      </fill>
    </dxf>
    <dxf>
      <fill>
        <patternFill patternType="solid">
          <fgColor theme="4" tint="0.59999389629810485"/>
          <bgColor theme="4" tint="0.59999389629810485"/>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color theme="1"/>
      </font>
      <fill>
        <patternFill patternType="solid">
          <fgColor theme="4" tint="0.79998168889431442"/>
          <bgColor theme="4" tint="0.79998168889431442"/>
        </patternFill>
      </fill>
      <border>
        <vertical style="thin">
          <color theme="0"/>
        </vertical>
        <horizontal style="thin">
          <color theme="0"/>
        </horizontal>
      </border>
    </dxf>
  </dxfs>
  <tableStyles count="1" defaultTableStyle="TableStyleMedium2" defaultPivotStyle="PivotStyleLight16">
    <tableStyle name="Auxiliar de Cuentas" pivot="0" count="6">
      <tableStyleElement type="wholeTable"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63500</xdr:colOff>
      <xdr:row>854</xdr:row>
      <xdr:rowOff>63500</xdr:rowOff>
    </xdr:from>
    <xdr:to>
      <xdr:col>4</xdr:col>
      <xdr:colOff>1047750</xdr:colOff>
      <xdr:row>867</xdr:row>
      <xdr:rowOff>133350</xdr:rowOff>
    </xdr:to>
    <xdr:sp macro="" textlink="">
      <xdr:nvSpPr>
        <xdr:cNvPr id="2" name="Rectángulo 1"/>
        <xdr:cNvSpPr/>
      </xdr:nvSpPr>
      <xdr:spPr>
        <a:xfrm>
          <a:off x="1244600" y="143748125"/>
          <a:ext cx="6899275" cy="2127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s-ES" sz="1100" b="1">
              <a:solidFill>
                <a:srgbClr val="000000"/>
              </a:solidFill>
              <a:effectLst/>
              <a:ea typeface="Calibri" panose="020F0502020204030204" pitchFamily="34" charset="0"/>
              <a:cs typeface="Times New Roman" panose="02020603050405020304" pitchFamily="18" charset="0"/>
            </a:rPr>
            <a:t>_____________________________________________________________</a:t>
          </a:r>
          <a:endParaRPr lang="es-MX" sz="1100" b="1">
            <a:solidFill>
              <a:schemeClr val="lt1"/>
            </a:solidFill>
            <a:effectLst/>
            <a:ea typeface="Calibri" panose="020F0502020204030204" pitchFamily="34" charset="0"/>
            <a:cs typeface="Times New Roman" panose="02020603050405020304" pitchFamily="18" charset="0"/>
          </a:endParaRPr>
        </a:p>
        <a:p>
          <a:pPr algn="ctr"/>
          <a:r>
            <a:rPr lang="es-MX" sz="1300" b="1">
              <a:solidFill>
                <a:sysClr val="windowText" lastClr="000000"/>
              </a:solidFill>
              <a:effectLst/>
              <a:latin typeface="+mn-lt"/>
              <a:ea typeface="+mn-ea"/>
              <a:cs typeface="+mn-cs"/>
            </a:rPr>
            <a:t>NORMA ELENA SANTAMARÍA NAVARRO</a:t>
          </a:r>
          <a:endParaRPr lang="es-MX" sz="1300" b="1">
            <a:solidFill>
              <a:sysClr val="windowText" lastClr="000000"/>
            </a:solidFill>
            <a:effectLst/>
          </a:endParaRPr>
        </a:p>
        <a:p>
          <a:pPr algn="ctr"/>
          <a:r>
            <a:rPr lang="es-MX" sz="1300" b="1">
              <a:solidFill>
                <a:sysClr val="windowText" lastClr="000000"/>
              </a:solidFill>
              <a:effectLst/>
              <a:latin typeface="+mn-lt"/>
              <a:ea typeface="+mn-ea"/>
              <a:cs typeface="+mn-cs"/>
            </a:rPr>
            <a:t>DIRECTORA GENERAL DEL FIDEICOMISO PÚBLICO DE ADMINISTRACIÓN Y GARANTÍA </a:t>
          </a:r>
        </a:p>
        <a:p>
          <a:pPr algn="ctr"/>
          <a:r>
            <a:rPr lang="es-MX" sz="1300" b="1">
              <a:solidFill>
                <a:sysClr val="windowText" lastClr="000000"/>
              </a:solidFill>
              <a:effectLst/>
              <a:latin typeface="+mn-lt"/>
              <a:ea typeface="+mn-ea"/>
              <a:cs typeface="+mn-cs"/>
            </a:rPr>
            <a:t>DENOMINADO “FONDO PARA EL FORTALECIMIENTO DE LA MICROEMPRESA”</a:t>
          </a:r>
          <a:r>
            <a:rPr lang="es-ES" sz="1300" b="1">
              <a:solidFill>
                <a:sysClr val="windowText" lastClr="000000"/>
              </a:solidFill>
              <a:effectLst/>
              <a:latin typeface="+mn-lt"/>
              <a:ea typeface="+mn-ea"/>
              <a:cs typeface="+mn-cs"/>
            </a:rPr>
            <a:t> </a:t>
          </a:r>
          <a:endParaRPr lang="es-MX" sz="1300" b="1">
            <a:solidFill>
              <a:sysClr val="windowText" lastClr="000000"/>
            </a:solidFill>
            <a:effectLst/>
          </a:endParaRPr>
        </a:p>
      </xdr:txBody>
    </xdr:sp>
    <xdr:clientData/>
  </xdr:twoCellAnchor>
  <xdr:twoCellAnchor>
    <xdr:from>
      <xdr:col>0</xdr:col>
      <xdr:colOff>0</xdr:colOff>
      <xdr:row>0</xdr:row>
      <xdr:rowOff>0</xdr:rowOff>
    </xdr:from>
    <xdr:to>
      <xdr:col>1</xdr:col>
      <xdr:colOff>703384</xdr:colOff>
      <xdr:row>4</xdr:row>
      <xdr:rowOff>36635</xdr:rowOff>
    </xdr:to>
    <xdr:grpSp>
      <xdr:nvGrpSpPr>
        <xdr:cNvPr id="3" name="Group 1624"/>
        <xdr:cNvGrpSpPr/>
      </xdr:nvGrpSpPr>
      <xdr:grpSpPr>
        <a:xfrm>
          <a:off x="0" y="0"/>
          <a:ext cx="1883019" cy="915866"/>
          <a:chOff x="0" y="0"/>
          <a:chExt cx="4543133" cy="1870860"/>
        </a:xfrm>
      </xdr:grpSpPr>
      <xdr:sp macro="" textlink="">
        <xdr:nvSpPr>
          <xdr:cNvPr id="4" name="Shape 6"/>
          <xdr:cNvSpPr/>
        </xdr:nvSpPr>
        <xdr:spPr>
          <a:xfrm>
            <a:off x="1922779"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5" name="Shape 7"/>
          <xdr:cNvSpPr/>
        </xdr:nvSpPr>
        <xdr:spPr>
          <a:xfrm>
            <a:off x="2275090"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6" name="Shape 8"/>
          <xdr:cNvSpPr/>
        </xdr:nvSpPr>
        <xdr:spPr>
          <a:xfrm>
            <a:off x="2505531"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7" name="Shape 9"/>
          <xdr:cNvSpPr/>
        </xdr:nvSpPr>
        <xdr:spPr>
          <a:xfrm>
            <a:off x="2812127"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8" name="Shape 10"/>
          <xdr:cNvSpPr/>
        </xdr:nvSpPr>
        <xdr:spPr>
          <a:xfrm>
            <a:off x="3164438"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9" name="Shape 11"/>
          <xdr:cNvSpPr/>
        </xdr:nvSpPr>
        <xdr:spPr>
          <a:xfrm>
            <a:off x="3394879"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0" name="Shape 12"/>
          <xdr:cNvSpPr/>
        </xdr:nvSpPr>
        <xdr:spPr>
          <a:xfrm>
            <a:off x="3688779" y="95186"/>
            <a:ext cx="570725" cy="444386"/>
          </a:xfrm>
          <a:custGeom>
            <a:avLst/>
            <a:gdLst/>
            <a:ahLst/>
            <a:cxnLst/>
            <a:rect l="0" t="0" r="0" b="0"/>
            <a:pathLst>
              <a:path w="570725" h="444386">
                <a:moveTo>
                  <a:pt x="20942" y="0"/>
                </a:moveTo>
                <a:lnTo>
                  <a:pt x="201879" y="0"/>
                </a:lnTo>
                <a:cubicBezTo>
                  <a:pt x="213932" y="51422"/>
                  <a:pt x="248857" y="169507"/>
                  <a:pt x="286944" y="295199"/>
                </a:cubicBezTo>
                <a:cubicBezTo>
                  <a:pt x="325031" y="168872"/>
                  <a:pt x="361226" y="49505"/>
                  <a:pt x="370751" y="0"/>
                </a:cubicBezTo>
                <a:lnTo>
                  <a:pt x="551675" y="0"/>
                </a:lnTo>
                <a:cubicBezTo>
                  <a:pt x="545325" y="50152"/>
                  <a:pt x="540880" y="92050"/>
                  <a:pt x="545325" y="158064"/>
                </a:cubicBezTo>
                <a:lnTo>
                  <a:pt x="554215" y="286957"/>
                </a:lnTo>
                <a:cubicBezTo>
                  <a:pt x="558660" y="347256"/>
                  <a:pt x="563105" y="394234"/>
                  <a:pt x="570725" y="444386"/>
                </a:cubicBezTo>
                <a:lnTo>
                  <a:pt x="446925" y="444386"/>
                </a:lnTo>
                <a:cubicBezTo>
                  <a:pt x="450736" y="394234"/>
                  <a:pt x="446291" y="345986"/>
                  <a:pt x="443116" y="286309"/>
                </a:cubicBezTo>
                <a:lnTo>
                  <a:pt x="432955" y="99670"/>
                </a:lnTo>
                <a:cubicBezTo>
                  <a:pt x="385343" y="243777"/>
                  <a:pt x="351066" y="350431"/>
                  <a:pt x="322491" y="444386"/>
                </a:cubicBezTo>
                <a:lnTo>
                  <a:pt x="227266" y="444386"/>
                </a:lnTo>
                <a:cubicBezTo>
                  <a:pt x="200596" y="351066"/>
                  <a:pt x="166319" y="243142"/>
                  <a:pt x="117449" y="100940"/>
                </a:cubicBezTo>
                <a:lnTo>
                  <a:pt x="106020" y="280607"/>
                </a:lnTo>
                <a:cubicBezTo>
                  <a:pt x="102197" y="342176"/>
                  <a:pt x="100940" y="391059"/>
                  <a:pt x="102845" y="444386"/>
                </a:cubicBezTo>
                <a:lnTo>
                  <a:pt x="0" y="444386"/>
                </a:lnTo>
                <a:cubicBezTo>
                  <a:pt x="7620" y="391059"/>
                  <a:pt x="12700" y="343446"/>
                  <a:pt x="17132" y="279959"/>
                </a:cubicBezTo>
                <a:lnTo>
                  <a:pt x="27292" y="130137"/>
                </a:lnTo>
                <a:cubicBezTo>
                  <a:pt x="31750" y="69190"/>
                  <a:pt x="27292" y="31102"/>
                  <a:pt x="20942"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1" name="Shape 13"/>
          <xdr:cNvSpPr/>
        </xdr:nvSpPr>
        <xdr:spPr>
          <a:xfrm>
            <a:off x="4348319" y="95192"/>
            <a:ext cx="123799" cy="444386"/>
          </a:xfrm>
          <a:custGeom>
            <a:avLst/>
            <a:gdLst/>
            <a:ahLst/>
            <a:cxnLst/>
            <a:rect l="0" t="0" r="0" b="0"/>
            <a:pathLst>
              <a:path w="123799" h="444386">
                <a:moveTo>
                  <a:pt x="0" y="0"/>
                </a:moveTo>
                <a:lnTo>
                  <a:pt x="123799" y="0"/>
                </a:lnTo>
                <a:cubicBezTo>
                  <a:pt x="118084" y="50787"/>
                  <a:pt x="117449" y="98399"/>
                  <a:pt x="117449" y="158064"/>
                </a:cubicBezTo>
                <a:lnTo>
                  <a:pt x="117449" y="286944"/>
                </a:lnTo>
                <a:cubicBezTo>
                  <a:pt x="117449" y="345986"/>
                  <a:pt x="117449" y="396773"/>
                  <a:pt x="123799" y="444386"/>
                </a:cubicBezTo>
                <a:lnTo>
                  <a:pt x="0" y="444386"/>
                </a:lnTo>
                <a:cubicBezTo>
                  <a:pt x="5715" y="393598"/>
                  <a:pt x="6350" y="345986"/>
                  <a:pt x="6350" y="286296"/>
                </a:cubicBezTo>
                <a:lnTo>
                  <a:pt x="6350" y="157429"/>
                </a:lnTo>
                <a:cubicBezTo>
                  <a:pt x="6350" y="98399"/>
                  <a:pt x="6350" y="47612"/>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2" name="Shape 14"/>
          <xdr:cNvSpPr/>
        </xdr:nvSpPr>
        <xdr:spPr>
          <a:xfrm>
            <a:off x="1925841" y="657234"/>
            <a:ext cx="117221" cy="200635"/>
          </a:xfrm>
          <a:custGeom>
            <a:avLst/>
            <a:gdLst/>
            <a:ahLst/>
            <a:cxnLst/>
            <a:rect l="0" t="0" r="0" b="0"/>
            <a:pathLst>
              <a:path w="117221" h="200635">
                <a:moveTo>
                  <a:pt x="0" y="0"/>
                </a:moveTo>
                <a:lnTo>
                  <a:pt x="117221" y="0"/>
                </a:lnTo>
                <a:lnTo>
                  <a:pt x="117221" y="22174"/>
                </a:lnTo>
                <a:lnTo>
                  <a:pt x="25502" y="22174"/>
                </a:lnTo>
                <a:lnTo>
                  <a:pt x="25502" y="91732"/>
                </a:lnTo>
                <a:lnTo>
                  <a:pt x="110299" y="91732"/>
                </a:lnTo>
                <a:lnTo>
                  <a:pt x="110299" y="113894"/>
                </a:lnTo>
                <a:lnTo>
                  <a:pt x="25502" y="113894"/>
                </a:lnTo>
                <a:lnTo>
                  <a:pt x="25502" y="200635"/>
                </a:lnTo>
                <a:lnTo>
                  <a:pt x="0" y="200635"/>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3" name="Shape 15"/>
          <xdr:cNvSpPr/>
        </xdr:nvSpPr>
        <xdr:spPr>
          <a:xfrm>
            <a:off x="2061591"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4" name="Shape 16"/>
          <xdr:cNvSpPr/>
        </xdr:nvSpPr>
        <xdr:spPr>
          <a:xfrm>
            <a:off x="2127949"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5" name="Shape 17"/>
          <xdr:cNvSpPr/>
        </xdr:nvSpPr>
        <xdr:spPr>
          <a:xfrm>
            <a:off x="2230567" y="712390"/>
            <a:ext cx="118605" cy="145478"/>
          </a:xfrm>
          <a:custGeom>
            <a:avLst/>
            <a:gdLst/>
            <a:ahLst/>
            <a:cxnLst/>
            <a:rect l="0" t="0" r="0" b="0"/>
            <a:pathLst>
              <a:path w="118605" h="145478">
                <a:moveTo>
                  <a:pt x="74828" y="0"/>
                </a:moveTo>
                <a:cubicBezTo>
                  <a:pt x="105588" y="0"/>
                  <a:pt x="118605" y="16345"/>
                  <a:pt x="118605" y="48768"/>
                </a:cubicBezTo>
                <a:lnTo>
                  <a:pt x="118605" y="145478"/>
                </a:lnTo>
                <a:lnTo>
                  <a:pt x="93396" y="145478"/>
                </a:lnTo>
                <a:lnTo>
                  <a:pt x="93396" y="52641"/>
                </a:lnTo>
                <a:cubicBezTo>
                  <a:pt x="93396" y="32689"/>
                  <a:pt x="86461" y="22161"/>
                  <a:pt x="66789" y="22161"/>
                </a:cubicBezTo>
                <a:cubicBezTo>
                  <a:pt x="50431" y="22161"/>
                  <a:pt x="32689" y="32689"/>
                  <a:pt x="25209" y="39344"/>
                </a:cubicBezTo>
                <a:lnTo>
                  <a:pt x="25209" y="145478"/>
                </a:lnTo>
                <a:lnTo>
                  <a:pt x="0" y="145478"/>
                </a:lnTo>
                <a:lnTo>
                  <a:pt x="0" y="3035"/>
                </a:lnTo>
                <a:lnTo>
                  <a:pt x="22161" y="3035"/>
                </a:lnTo>
                <a:lnTo>
                  <a:pt x="23558" y="19939"/>
                </a:lnTo>
                <a:cubicBezTo>
                  <a:pt x="37693" y="8865"/>
                  <a:pt x="54864" y="0"/>
                  <a:pt x="7482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6" name="Shape 18"/>
          <xdr:cNvSpPr/>
        </xdr:nvSpPr>
        <xdr:spPr>
          <a:xfrm>
            <a:off x="2383197" y="712384"/>
            <a:ext cx="62897" cy="148806"/>
          </a:xfrm>
          <a:custGeom>
            <a:avLst/>
            <a:gdLst/>
            <a:ahLst/>
            <a:cxnLst/>
            <a:rect l="0" t="0" r="0" b="0"/>
            <a:pathLst>
              <a:path w="62897" h="148806">
                <a:moveTo>
                  <a:pt x="60135" y="0"/>
                </a:moveTo>
                <a:lnTo>
                  <a:pt x="62897" y="447"/>
                </a:lnTo>
                <a:lnTo>
                  <a:pt x="62897" y="21741"/>
                </a:lnTo>
                <a:lnTo>
                  <a:pt x="45923" y="25512"/>
                </a:lnTo>
                <a:cubicBezTo>
                  <a:pt x="31500" y="33150"/>
                  <a:pt x="26035" y="51543"/>
                  <a:pt x="26035" y="76479"/>
                </a:cubicBezTo>
                <a:cubicBezTo>
                  <a:pt x="26035" y="111112"/>
                  <a:pt x="36576" y="127749"/>
                  <a:pt x="61798" y="127749"/>
                </a:cubicBezTo>
                <a:lnTo>
                  <a:pt x="62897" y="127469"/>
                </a:lnTo>
                <a:lnTo>
                  <a:pt x="62897" y="147119"/>
                </a:lnTo>
                <a:lnTo>
                  <a:pt x="54318" y="148806"/>
                </a:lnTo>
                <a:cubicBezTo>
                  <a:pt x="21882" y="148806"/>
                  <a:pt x="0" y="128308"/>
                  <a:pt x="0" y="76479"/>
                </a:cubicBezTo>
                <a:cubicBezTo>
                  <a:pt x="0" y="20231"/>
                  <a:pt x="28550" y="0"/>
                  <a:pt x="6013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7" name="Shape 19"/>
          <xdr:cNvSpPr/>
        </xdr:nvSpPr>
        <xdr:spPr>
          <a:xfrm>
            <a:off x="2446094" y="648643"/>
            <a:ext cx="61804" cy="210860"/>
          </a:xfrm>
          <a:custGeom>
            <a:avLst/>
            <a:gdLst/>
            <a:ahLst/>
            <a:cxnLst/>
            <a:rect l="0" t="0" r="0" b="0"/>
            <a:pathLst>
              <a:path w="61804" h="210860">
                <a:moveTo>
                  <a:pt x="37128" y="0"/>
                </a:moveTo>
                <a:lnTo>
                  <a:pt x="61804" y="0"/>
                </a:lnTo>
                <a:lnTo>
                  <a:pt x="61804" y="209220"/>
                </a:lnTo>
                <a:lnTo>
                  <a:pt x="40748" y="209220"/>
                </a:lnTo>
                <a:lnTo>
                  <a:pt x="38792" y="193980"/>
                </a:lnTo>
                <a:lnTo>
                  <a:pt x="38526" y="193713"/>
                </a:lnTo>
                <a:cubicBezTo>
                  <a:pt x="32429" y="199250"/>
                  <a:pt x="25848" y="203959"/>
                  <a:pt x="18193" y="207283"/>
                </a:cubicBezTo>
                <a:lnTo>
                  <a:pt x="0" y="210860"/>
                </a:lnTo>
                <a:lnTo>
                  <a:pt x="0" y="191210"/>
                </a:lnTo>
                <a:lnTo>
                  <a:pt x="20063" y="186084"/>
                </a:lnTo>
                <a:cubicBezTo>
                  <a:pt x="26610" y="182826"/>
                  <a:pt x="32429" y="178460"/>
                  <a:pt x="36862" y="174028"/>
                </a:cubicBezTo>
                <a:lnTo>
                  <a:pt x="36862" y="97828"/>
                </a:lnTo>
                <a:cubicBezTo>
                  <a:pt x="30219" y="92558"/>
                  <a:pt x="17189" y="85357"/>
                  <a:pt x="565" y="85357"/>
                </a:cubicBezTo>
                <a:lnTo>
                  <a:pt x="0" y="85482"/>
                </a:lnTo>
                <a:lnTo>
                  <a:pt x="0" y="64189"/>
                </a:lnTo>
                <a:lnTo>
                  <a:pt x="19674" y="67375"/>
                </a:lnTo>
                <a:cubicBezTo>
                  <a:pt x="26324" y="69695"/>
                  <a:pt x="32144" y="73019"/>
                  <a:pt x="37128" y="77038"/>
                </a:cubicBezTo>
                <a:lnTo>
                  <a:pt x="3712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8" name="Shape 20"/>
          <xdr:cNvSpPr/>
        </xdr:nvSpPr>
        <xdr:spPr>
          <a:xfrm>
            <a:off x="2542765"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9" name="Shape 21"/>
          <xdr:cNvSpPr/>
        </xdr:nvSpPr>
        <xdr:spPr>
          <a:xfrm>
            <a:off x="2609122"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0" name="Shape 22"/>
          <xdr:cNvSpPr/>
        </xdr:nvSpPr>
        <xdr:spPr>
          <a:xfrm>
            <a:off x="2771030" y="714398"/>
            <a:ext cx="62071" cy="202217"/>
          </a:xfrm>
          <a:custGeom>
            <a:avLst/>
            <a:gdLst/>
            <a:ahLst/>
            <a:cxnLst/>
            <a:rect l="0" t="0" r="0" b="0"/>
            <a:pathLst>
              <a:path w="62071" h="202217">
                <a:moveTo>
                  <a:pt x="62071" y="0"/>
                </a:moveTo>
                <a:lnTo>
                  <a:pt x="62071" y="19849"/>
                </a:lnTo>
                <a:lnTo>
                  <a:pt x="42357" y="25039"/>
                </a:lnTo>
                <a:cubicBezTo>
                  <a:pt x="35325" y="28538"/>
                  <a:pt x="29229" y="33040"/>
                  <a:pt x="25209" y="37054"/>
                </a:cubicBezTo>
                <a:lnTo>
                  <a:pt x="25209" y="111323"/>
                </a:lnTo>
                <a:cubicBezTo>
                  <a:pt x="31305" y="116035"/>
                  <a:pt x="45161" y="125458"/>
                  <a:pt x="61798" y="125458"/>
                </a:cubicBezTo>
                <a:lnTo>
                  <a:pt x="62071" y="125395"/>
                </a:lnTo>
                <a:lnTo>
                  <a:pt x="62071" y="146219"/>
                </a:lnTo>
                <a:lnTo>
                  <a:pt x="42183" y="142776"/>
                </a:lnTo>
                <a:cubicBezTo>
                  <a:pt x="35395" y="140282"/>
                  <a:pt x="29508" y="136818"/>
                  <a:pt x="24384" y="132938"/>
                </a:cubicBezTo>
                <a:lnTo>
                  <a:pt x="24384" y="202217"/>
                </a:lnTo>
                <a:lnTo>
                  <a:pt x="0" y="202217"/>
                </a:lnTo>
                <a:lnTo>
                  <a:pt x="0" y="1024"/>
                </a:lnTo>
                <a:lnTo>
                  <a:pt x="21882" y="1024"/>
                </a:lnTo>
                <a:lnTo>
                  <a:pt x="23279" y="17394"/>
                </a:lnTo>
                <a:cubicBezTo>
                  <a:pt x="29787" y="11431"/>
                  <a:pt x="37061" y="6580"/>
                  <a:pt x="45236" y="3219"/>
                </a:cubicBezTo>
                <a:lnTo>
                  <a:pt x="6207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1" name="Shape 23"/>
          <xdr:cNvSpPr/>
        </xdr:nvSpPr>
        <xdr:spPr>
          <a:xfrm>
            <a:off x="2833101" y="712386"/>
            <a:ext cx="62630" cy="148806"/>
          </a:xfrm>
          <a:custGeom>
            <a:avLst/>
            <a:gdLst/>
            <a:ahLst/>
            <a:cxnLst/>
            <a:rect l="0" t="0" r="0" b="0"/>
            <a:pathLst>
              <a:path w="62630" h="148806">
                <a:moveTo>
                  <a:pt x="10522" y="0"/>
                </a:moveTo>
                <a:cubicBezTo>
                  <a:pt x="40456" y="0"/>
                  <a:pt x="62630" y="18567"/>
                  <a:pt x="62630" y="70942"/>
                </a:cubicBezTo>
                <a:cubicBezTo>
                  <a:pt x="62630" y="126645"/>
                  <a:pt x="35198" y="148806"/>
                  <a:pt x="3321" y="148806"/>
                </a:cubicBezTo>
                <a:lnTo>
                  <a:pt x="0" y="148231"/>
                </a:lnTo>
                <a:lnTo>
                  <a:pt x="0" y="127407"/>
                </a:lnTo>
                <a:lnTo>
                  <a:pt x="17102" y="123427"/>
                </a:lnTo>
                <a:cubicBezTo>
                  <a:pt x="31404" y="115504"/>
                  <a:pt x="36862" y="96438"/>
                  <a:pt x="36862" y="70663"/>
                </a:cubicBezTo>
                <a:cubicBezTo>
                  <a:pt x="36862" y="34913"/>
                  <a:pt x="26041" y="21057"/>
                  <a:pt x="3054" y="21057"/>
                </a:cubicBezTo>
                <a:lnTo>
                  <a:pt x="0" y="21861"/>
                </a:lnTo>
                <a:lnTo>
                  <a:pt x="0" y="2012"/>
                </a:lnTo>
                <a:lnTo>
                  <a:pt x="105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2" name="Shape 24"/>
          <xdr:cNvSpPr/>
        </xdr:nvSpPr>
        <xdr:spPr>
          <a:xfrm>
            <a:off x="2925032"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3" name="Shape 25"/>
          <xdr:cNvSpPr/>
        </xdr:nvSpPr>
        <xdr:spPr>
          <a:xfrm>
            <a:off x="2930582"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4" name="Shape 26"/>
          <xdr:cNvSpPr/>
        </xdr:nvSpPr>
        <xdr:spPr>
          <a:xfrm>
            <a:off x="2981294" y="712390"/>
            <a:ext cx="73165" cy="148247"/>
          </a:xfrm>
          <a:custGeom>
            <a:avLst/>
            <a:gdLst/>
            <a:ahLst/>
            <a:cxnLst/>
            <a:rect l="0" t="0" r="0" b="0"/>
            <a:pathLst>
              <a:path w="73165" h="148247">
                <a:moveTo>
                  <a:pt x="3886" y="0"/>
                </a:moveTo>
                <a:cubicBezTo>
                  <a:pt x="39078" y="0"/>
                  <a:pt x="54864" y="13564"/>
                  <a:pt x="54864" y="49035"/>
                </a:cubicBezTo>
                <a:lnTo>
                  <a:pt x="54864" y="118605"/>
                </a:lnTo>
                <a:cubicBezTo>
                  <a:pt x="54864" y="126352"/>
                  <a:pt x="55969" y="129680"/>
                  <a:pt x="63462" y="129680"/>
                </a:cubicBezTo>
                <a:cubicBezTo>
                  <a:pt x="65392" y="129680"/>
                  <a:pt x="68453" y="129134"/>
                  <a:pt x="72047" y="128016"/>
                </a:cubicBezTo>
                <a:lnTo>
                  <a:pt x="73165" y="143815"/>
                </a:lnTo>
                <a:cubicBezTo>
                  <a:pt x="67348" y="146863"/>
                  <a:pt x="60680" y="148247"/>
                  <a:pt x="53480" y="148247"/>
                </a:cubicBezTo>
                <a:cubicBezTo>
                  <a:pt x="39357" y="148247"/>
                  <a:pt x="32982" y="140488"/>
                  <a:pt x="31585" y="131344"/>
                </a:cubicBezTo>
                <a:cubicBezTo>
                  <a:pt x="26041" y="136887"/>
                  <a:pt x="19599" y="141253"/>
                  <a:pt x="12050" y="144232"/>
                </a:cubicBezTo>
                <a:lnTo>
                  <a:pt x="0" y="146338"/>
                </a:lnTo>
                <a:lnTo>
                  <a:pt x="0" y="127662"/>
                </a:lnTo>
                <a:lnTo>
                  <a:pt x="14513" y="124314"/>
                </a:lnTo>
                <a:cubicBezTo>
                  <a:pt x="20853" y="121367"/>
                  <a:pt x="26327" y="117348"/>
                  <a:pt x="30200" y="113056"/>
                </a:cubicBezTo>
                <a:lnTo>
                  <a:pt x="30200" y="80912"/>
                </a:lnTo>
                <a:cubicBezTo>
                  <a:pt x="26327" y="80353"/>
                  <a:pt x="21615" y="80086"/>
                  <a:pt x="15799" y="80086"/>
                </a:cubicBezTo>
                <a:lnTo>
                  <a:pt x="0" y="82174"/>
                </a:lnTo>
                <a:lnTo>
                  <a:pt x="0" y="63450"/>
                </a:lnTo>
                <a:lnTo>
                  <a:pt x="17463" y="62078"/>
                </a:lnTo>
                <a:cubicBezTo>
                  <a:pt x="21895" y="62078"/>
                  <a:pt x="25768" y="62344"/>
                  <a:pt x="29934" y="62624"/>
                </a:cubicBezTo>
                <a:lnTo>
                  <a:pt x="29934" y="48768"/>
                </a:lnTo>
                <a:cubicBezTo>
                  <a:pt x="29934" y="31026"/>
                  <a:pt x="24943" y="19672"/>
                  <a:pt x="1663" y="19672"/>
                </a:cubicBezTo>
                <a:lnTo>
                  <a:pt x="0" y="20129"/>
                </a:lnTo>
                <a:lnTo>
                  <a:pt x="0" y="419"/>
                </a:lnTo>
                <a:lnTo>
                  <a:pt x="388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5" name="Shape 27"/>
          <xdr:cNvSpPr/>
        </xdr:nvSpPr>
        <xdr:spPr>
          <a:xfrm>
            <a:off x="3082944" y="712393"/>
            <a:ext cx="75654" cy="145478"/>
          </a:xfrm>
          <a:custGeom>
            <a:avLst/>
            <a:gdLst/>
            <a:ahLst/>
            <a:cxnLst/>
            <a:rect l="0" t="0" r="0" b="0"/>
            <a:pathLst>
              <a:path w="75654" h="145478">
                <a:moveTo>
                  <a:pt x="70383" y="0"/>
                </a:moveTo>
                <a:cubicBezTo>
                  <a:pt x="72327" y="0"/>
                  <a:pt x="73711" y="267"/>
                  <a:pt x="75654" y="267"/>
                </a:cubicBezTo>
                <a:lnTo>
                  <a:pt x="75654" y="26314"/>
                </a:lnTo>
                <a:cubicBezTo>
                  <a:pt x="57925" y="24092"/>
                  <a:pt x="37135" y="30759"/>
                  <a:pt x="25210" y="41833"/>
                </a:cubicBezTo>
                <a:lnTo>
                  <a:pt x="25210" y="145478"/>
                </a:lnTo>
                <a:lnTo>
                  <a:pt x="0" y="145478"/>
                </a:lnTo>
                <a:lnTo>
                  <a:pt x="0" y="3035"/>
                </a:lnTo>
                <a:lnTo>
                  <a:pt x="21056" y="3035"/>
                </a:lnTo>
                <a:lnTo>
                  <a:pt x="23000" y="23546"/>
                </a:lnTo>
                <a:cubicBezTo>
                  <a:pt x="35471" y="6642"/>
                  <a:pt x="50432" y="0"/>
                  <a:pt x="7038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6" name="Shape 28"/>
          <xdr:cNvSpPr/>
        </xdr:nvSpPr>
        <xdr:spPr>
          <a:xfrm>
            <a:off x="3170748"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7" name="Shape 29"/>
          <xdr:cNvSpPr/>
        </xdr:nvSpPr>
        <xdr:spPr>
          <a:xfrm>
            <a:off x="3176298"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8" name="Shape 30"/>
          <xdr:cNvSpPr/>
        </xdr:nvSpPr>
        <xdr:spPr>
          <a:xfrm>
            <a:off x="3227009" y="712390"/>
            <a:ext cx="73165" cy="148247"/>
          </a:xfrm>
          <a:custGeom>
            <a:avLst/>
            <a:gdLst/>
            <a:ahLst/>
            <a:cxnLst/>
            <a:rect l="0" t="0" r="0" b="0"/>
            <a:pathLst>
              <a:path w="73165" h="148247">
                <a:moveTo>
                  <a:pt x="3887" y="0"/>
                </a:moveTo>
                <a:cubicBezTo>
                  <a:pt x="39078" y="0"/>
                  <a:pt x="54864" y="13564"/>
                  <a:pt x="54864" y="49035"/>
                </a:cubicBezTo>
                <a:lnTo>
                  <a:pt x="54864" y="118605"/>
                </a:lnTo>
                <a:cubicBezTo>
                  <a:pt x="54864" y="126352"/>
                  <a:pt x="55969" y="129680"/>
                  <a:pt x="63462" y="129680"/>
                </a:cubicBezTo>
                <a:cubicBezTo>
                  <a:pt x="65393" y="129680"/>
                  <a:pt x="68453" y="129134"/>
                  <a:pt x="72048" y="128016"/>
                </a:cubicBezTo>
                <a:lnTo>
                  <a:pt x="73165" y="143815"/>
                </a:lnTo>
                <a:cubicBezTo>
                  <a:pt x="67348" y="146863"/>
                  <a:pt x="60681" y="148247"/>
                  <a:pt x="53480" y="148247"/>
                </a:cubicBezTo>
                <a:cubicBezTo>
                  <a:pt x="39358" y="148247"/>
                  <a:pt x="32982" y="140488"/>
                  <a:pt x="31585" y="131344"/>
                </a:cubicBezTo>
                <a:cubicBezTo>
                  <a:pt x="26042" y="136887"/>
                  <a:pt x="19600" y="141253"/>
                  <a:pt x="12051" y="144232"/>
                </a:cubicBezTo>
                <a:lnTo>
                  <a:pt x="0" y="146338"/>
                </a:lnTo>
                <a:lnTo>
                  <a:pt x="0" y="127663"/>
                </a:lnTo>
                <a:lnTo>
                  <a:pt x="14513" y="124314"/>
                </a:lnTo>
                <a:cubicBezTo>
                  <a:pt x="20854" y="121367"/>
                  <a:pt x="26327" y="117348"/>
                  <a:pt x="30201" y="113056"/>
                </a:cubicBezTo>
                <a:lnTo>
                  <a:pt x="30201" y="80912"/>
                </a:lnTo>
                <a:cubicBezTo>
                  <a:pt x="26327" y="80353"/>
                  <a:pt x="21616" y="80086"/>
                  <a:pt x="15799" y="80086"/>
                </a:cubicBezTo>
                <a:lnTo>
                  <a:pt x="0" y="82174"/>
                </a:lnTo>
                <a:lnTo>
                  <a:pt x="0" y="63450"/>
                </a:lnTo>
                <a:lnTo>
                  <a:pt x="17463" y="62078"/>
                </a:lnTo>
                <a:cubicBezTo>
                  <a:pt x="21895" y="62078"/>
                  <a:pt x="25769" y="62344"/>
                  <a:pt x="29934" y="62624"/>
                </a:cubicBezTo>
                <a:lnTo>
                  <a:pt x="29934" y="48768"/>
                </a:lnTo>
                <a:cubicBezTo>
                  <a:pt x="29934" y="31026"/>
                  <a:pt x="24943" y="19672"/>
                  <a:pt x="1664" y="19672"/>
                </a:cubicBezTo>
                <a:lnTo>
                  <a:pt x="0" y="20129"/>
                </a:lnTo>
                <a:lnTo>
                  <a:pt x="0" y="419"/>
                </a:lnTo>
                <a:lnTo>
                  <a:pt x="388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9" name="Shape 31"/>
          <xdr:cNvSpPr/>
        </xdr:nvSpPr>
        <xdr:spPr>
          <a:xfrm>
            <a:off x="3379071" y="713198"/>
            <a:ext cx="62218" cy="147317"/>
          </a:xfrm>
          <a:custGeom>
            <a:avLst/>
            <a:gdLst/>
            <a:ahLst/>
            <a:cxnLst/>
            <a:rect l="0" t="0" r="0" b="0"/>
            <a:pathLst>
              <a:path w="62218" h="147317">
                <a:moveTo>
                  <a:pt x="62218" y="0"/>
                </a:moveTo>
                <a:lnTo>
                  <a:pt x="62218" y="20215"/>
                </a:lnTo>
                <a:lnTo>
                  <a:pt x="51630" y="21948"/>
                </a:lnTo>
                <a:cubicBezTo>
                  <a:pt x="38471" y="26532"/>
                  <a:pt x="27924" y="38324"/>
                  <a:pt x="26886" y="59317"/>
                </a:cubicBezTo>
                <a:lnTo>
                  <a:pt x="62218" y="59317"/>
                </a:lnTo>
                <a:lnTo>
                  <a:pt x="62218" y="79269"/>
                </a:lnTo>
                <a:lnTo>
                  <a:pt x="26607" y="79269"/>
                </a:lnTo>
                <a:cubicBezTo>
                  <a:pt x="27226" y="106501"/>
                  <a:pt x="36731" y="119695"/>
                  <a:pt x="50919" y="124591"/>
                </a:cubicBezTo>
                <a:lnTo>
                  <a:pt x="62218" y="126288"/>
                </a:lnTo>
                <a:lnTo>
                  <a:pt x="62218" y="147317"/>
                </a:lnTo>
                <a:lnTo>
                  <a:pt x="34253" y="141880"/>
                </a:lnTo>
                <a:cubicBezTo>
                  <a:pt x="8730" y="130151"/>
                  <a:pt x="0" y="103031"/>
                  <a:pt x="0" y="73732"/>
                </a:cubicBezTo>
                <a:cubicBezTo>
                  <a:pt x="0" y="34651"/>
                  <a:pt x="16988" y="12265"/>
                  <a:pt x="41035" y="3514"/>
                </a:cubicBezTo>
                <a:lnTo>
                  <a:pt x="622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0" name="Shape 32"/>
          <xdr:cNvSpPr/>
        </xdr:nvSpPr>
        <xdr:spPr>
          <a:xfrm>
            <a:off x="3441289" y="814921"/>
            <a:ext cx="59982" cy="46266"/>
          </a:xfrm>
          <a:custGeom>
            <a:avLst/>
            <a:gdLst/>
            <a:ahLst/>
            <a:cxnLst/>
            <a:rect l="0" t="0" r="0" b="0"/>
            <a:pathLst>
              <a:path w="59982" h="46266">
                <a:moveTo>
                  <a:pt x="37821" y="0"/>
                </a:moveTo>
                <a:lnTo>
                  <a:pt x="59982" y="4978"/>
                </a:lnTo>
                <a:cubicBezTo>
                  <a:pt x="54165" y="32690"/>
                  <a:pt x="32283" y="46266"/>
                  <a:pt x="3454" y="46266"/>
                </a:cubicBezTo>
                <a:lnTo>
                  <a:pt x="0" y="45595"/>
                </a:lnTo>
                <a:lnTo>
                  <a:pt x="0" y="24565"/>
                </a:lnTo>
                <a:lnTo>
                  <a:pt x="4292" y="25210"/>
                </a:lnTo>
                <a:cubicBezTo>
                  <a:pt x="24511" y="25210"/>
                  <a:pt x="33667" y="16345"/>
                  <a:pt x="3782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1" name="Shape 33"/>
          <xdr:cNvSpPr/>
        </xdr:nvSpPr>
        <xdr:spPr>
          <a:xfrm>
            <a:off x="3441289" y="712394"/>
            <a:ext cx="61379" cy="80074"/>
          </a:xfrm>
          <a:custGeom>
            <a:avLst/>
            <a:gdLst/>
            <a:ahLst/>
            <a:cxnLst/>
            <a:rect l="0" t="0" r="0" b="0"/>
            <a:pathLst>
              <a:path w="61379" h="80074">
                <a:moveTo>
                  <a:pt x="4851" y="0"/>
                </a:moveTo>
                <a:cubicBezTo>
                  <a:pt x="44755" y="0"/>
                  <a:pt x="61379" y="26315"/>
                  <a:pt x="61379" y="61506"/>
                </a:cubicBezTo>
                <a:cubicBezTo>
                  <a:pt x="61379" y="67056"/>
                  <a:pt x="61099" y="73432"/>
                  <a:pt x="60274" y="80074"/>
                </a:cubicBezTo>
                <a:lnTo>
                  <a:pt x="0" y="80074"/>
                </a:lnTo>
                <a:lnTo>
                  <a:pt x="0" y="60122"/>
                </a:lnTo>
                <a:lnTo>
                  <a:pt x="35331" y="60122"/>
                </a:lnTo>
                <a:cubicBezTo>
                  <a:pt x="35331" y="34620"/>
                  <a:pt x="25628" y="20498"/>
                  <a:pt x="3187" y="20498"/>
                </a:cubicBezTo>
                <a:lnTo>
                  <a:pt x="0" y="21020"/>
                </a:lnTo>
                <a:lnTo>
                  <a:pt x="0" y="805"/>
                </a:lnTo>
                <a:lnTo>
                  <a:pt x="485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2" name="Shape 1639"/>
          <xdr:cNvSpPr/>
        </xdr:nvSpPr>
        <xdr:spPr>
          <a:xfrm>
            <a:off x="3539197" y="648632"/>
            <a:ext cx="25209" cy="209233"/>
          </a:xfrm>
          <a:custGeom>
            <a:avLst/>
            <a:gdLst/>
            <a:ahLst/>
            <a:cxnLst/>
            <a:rect l="0" t="0" r="0" b="0"/>
            <a:pathLst>
              <a:path w="25209" h="209233">
                <a:moveTo>
                  <a:pt x="0" y="0"/>
                </a:moveTo>
                <a:lnTo>
                  <a:pt x="25209" y="0"/>
                </a:lnTo>
                <a:lnTo>
                  <a:pt x="25209" y="209233"/>
                </a:lnTo>
                <a:lnTo>
                  <a:pt x="0" y="209233"/>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3" name="Shape 35"/>
          <xdr:cNvSpPr/>
        </xdr:nvSpPr>
        <xdr:spPr>
          <a:xfrm>
            <a:off x="1934999" y="941651"/>
            <a:ext cx="157543" cy="269659"/>
          </a:xfrm>
          <a:custGeom>
            <a:avLst/>
            <a:gdLst/>
            <a:ahLst/>
            <a:cxnLst/>
            <a:rect l="0" t="0" r="0" b="0"/>
            <a:pathLst>
              <a:path w="157543" h="269659">
                <a:moveTo>
                  <a:pt x="0" y="0"/>
                </a:moveTo>
                <a:lnTo>
                  <a:pt x="157543" y="0"/>
                </a:lnTo>
                <a:lnTo>
                  <a:pt x="157543" y="29794"/>
                </a:lnTo>
                <a:lnTo>
                  <a:pt x="34265" y="29794"/>
                </a:lnTo>
                <a:lnTo>
                  <a:pt x="34265" y="123292"/>
                </a:lnTo>
                <a:lnTo>
                  <a:pt x="148234" y="123292"/>
                </a:lnTo>
                <a:lnTo>
                  <a:pt x="148234" y="153073"/>
                </a:lnTo>
                <a:lnTo>
                  <a:pt x="34265" y="153073"/>
                </a:lnTo>
                <a:lnTo>
                  <a:pt x="34265" y="269659"/>
                </a:lnTo>
                <a:lnTo>
                  <a:pt x="0" y="269659"/>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4" name="Shape 36"/>
          <xdr:cNvSpPr/>
        </xdr:nvSpPr>
        <xdr:spPr>
          <a:xfrm>
            <a:off x="2117559" y="1016462"/>
            <a:ext cx="89198" cy="199315"/>
          </a:xfrm>
          <a:custGeom>
            <a:avLst/>
            <a:gdLst/>
            <a:ahLst/>
            <a:cxnLst/>
            <a:rect l="0" t="0" r="0" b="0"/>
            <a:pathLst>
              <a:path w="89198" h="199315">
                <a:moveTo>
                  <a:pt x="89198" y="0"/>
                </a:moveTo>
                <a:lnTo>
                  <a:pt x="89198" y="27655"/>
                </a:lnTo>
                <a:lnTo>
                  <a:pt x="68472" y="31183"/>
                </a:lnTo>
                <a:cubicBezTo>
                  <a:pt x="47782" y="39233"/>
                  <a:pt x="35001" y="60116"/>
                  <a:pt x="35001" y="98388"/>
                </a:cubicBezTo>
                <a:cubicBezTo>
                  <a:pt x="35001" y="136650"/>
                  <a:pt x="45060" y="158995"/>
                  <a:pt x="65803" y="167777"/>
                </a:cubicBezTo>
                <a:lnTo>
                  <a:pt x="89198" y="171957"/>
                </a:lnTo>
                <a:lnTo>
                  <a:pt x="89198" y="199147"/>
                </a:lnTo>
                <a:lnTo>
                  <a:pt x="88265" y="199315"/>
                </a:lnTo>
                <a:cubicBezTo>
                  <a:pt x="21590" y="199315"/>
                  <a:pt x="0" y="156490"/>
                  <a:pt x="0" y="99874"/>
                </a:cubicBezTo>
                <a:cubicBezTo>
                  <a:pt x="0" y="53782"/>
                  <a:pt x="18010" y="20264"/>
                  <a:pt x="52786"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5" name="Shape 37"/>
          <xdr:cNvSpPr/>
        </xdr:nvSpPr>
        <xdr:spPr>
          <a:xfrm>
            <a:off x="2206757" y="1015777"/>
            <a:ext cx="89580" cy="199832"/>
          </a:xfrm>
          <a:custGeom>
            <a:avLst/>
            <a:gdLst/>
            <a:ahLst/>
            <a:cxnLst/>
            <a:rect l="0" t="0" r="0" b="0"/>
            <a:pathLst>
              <a:path w="89580" h="199832">
                <a:moveTo>
                  <a:pt x="3906" y="0"/>
                </a:moveTo>
                <a:cubicBezTo>
                  <a:pt x="64612" y="0"/>
                  <a:pt x="89580" y="39472"/>
                  <a:pt x="89580" y="96088"/>
                </a:cubicBezTo>
                <a:cubicBezTo>
                  <a:pt x="89580" y="143018"/>
                  <a:pt x="74906" y="178003"/>
                  <a:pt x="40389" y="192563"/>
                </a:cubicBezTo>
                <a:lnTo>
                  <a:pt x="0" y="199832"/>
                </a:lnTo>
                <a:lnTo>
                  <a:pt x="0" y="172642"/>
                </a:lnTo>
                <a:lnTo>
                  <a:pt x="934" y="172809"/>
                </a:lnTo>
                <a:cubicBezTo>
                  <a:pt x="33712" y="172809"/>
                  <a:pt x="54197" y="153073"/>
                  <a:pt x="54197" y="98323"/>
                </a:cubicBezTo>
                <a:cubicBezTo>
                  <a:pt x="54197" y="45428"/>
                  <a:pt x="35566" y="27927"/>
                  <a:pt x="2420" y="27927"/>
                </a:cubicBezTo>
                <a:lnTo>
                  <a:pt x="0" y="28339"/>
                </a:lnTo>
                <a:lnTo>
                  <a:pt x="0" y="685"/>
                </a:lnTo>
                <a:lnTo>
                  <a:pt x="390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6" name="Shape 38"/>
          <xdr:cNvSpPr/>
        </xdr:nvSpPr>
        <xdr:spPr>
          <a:xfrm>
            <a:off x="2344792" y="1015776"/>
            <a:ext cx="101676" cy="195529"/>
          </a:xfrm>
          <a:custGeom>
            <a:avLst/>
            <a:gdLst/>
            <a:ahLst/>
            <a:cxnLst/>
            <a:rect l="0" t="0" r="0" b="0"/>
            <a:pathLst>
              <a:path w="101676" h="195529">
                <a:moveTo>
                  <a:pt x="94590" y="0"/>
                </a:moveTo>
                <a:cubicBezTo>
                  <a:pt x="97206" y="0"/>
                  <a:pt x="99073" y="369"/>
                  <a:pt x="101676" y="369"/>
                </a:cubicBezTo>
                <a:lnTo>
                  <a:pt x="101676" y="35382"/>
                </a:lnTo>
                <a:cubicBezTo>
                  <a:pt x="77838" y="32398"/>
                  <a:pt x="49911" y="41339"/>
                  <a:pt x="33884" y="56236"/>
                </a:cubicBezTo>
                <a:lnTo>
                  <a:pt x="33884" y="195529"/>
                </a:lnTo>
                <a:lnTo>
                  <a:pt x="0" y="195529"/>
                </a:lnTo>
                <a:lnTo>
                  <a:pt x="0" y="4090"/>
                </a:lnTo>
                <a:lnTo>
                  <a:pt x="28308" y="4090"/>
                </a:lnTo>
                <a:lnTo>
                  <a:pt x="30912" y="31648"/>
                </a:lnTo>
                <a:cubicBezTo>
                  <a:pt x="47676" y="8928"/>
                  <a:pt x="67780" y="0"/>
                  <a:pt x="94590"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7" name="Shape 39"/>
          <xdr:cNvSpPr/>
        </xdr:nvSpPr>
        <xdr:spPr>
          <a:xfrm>
            <a:off x="2456932"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7" y="219367"/>
                </a:cubicBezTo>
                <a:lnTo>
                  <a:pt x="130353" y="243954"/>
                </a:lnTo>
                <a:cubicBezTo>
                  <a:pt x="121057" y="250291"/>
                  <a:pt x="101308" y="256616"/>
                  <a:pt x="83439" y="256616"/>
                </a:cubicBezTo>
                <a:cubicBezTo>
                  <a:pt x="47676" y="256616"/>
                  <a:pt x="29426" y="240601"/>
                  <a:pt x="29426" y="201879"/>
                </a:cubicBezTo>
                <a:lnTo>
                  <a:pt x="29426" y="87897"/>
                </a:lnTo>
                <a:lnTo>
                  <a:pt x="0" y="87897"/>
                </a:lnTo>
                <a:lnTo>
                  <a:pt x="0" y="60706"/>
                </a:lnTo>
                <a:lnTo>
                  <a:pt x="29426" y="60706"/>
                </a:lnTo>
                <a:lnTo>
                  <a:pt x="29426"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8" name="Shape 40"/>
          <xdr:cNvSpPr/>
        </xdr:nvSpPr>
        <xdr:spPr>
          <a:xfrm>
            <a:off x="2606327" y="1101051"/>
            <a:ext cx="75597" cy="114729"/>
          </a:xfrm>
          <a:custGeom>
            <a:avLst/>
            <a:gdLst/>
            <a:ahLst/>
            <a:cxnLst/>
            <a:rect l="0" t="0" r="0" b="0"/>
            <a:pathLst>
              <a:path w="75597" h="114729">
                <a:moveTo>
                  <a:pt x="75597" y="0"/>
                </a:moveTo>
                <a:lnTo>
                  <a:pt x="75597" y="23375"/>
                </a:lnTo>
                <a:lnTo>
                  <a:pt x="56004" y="27761"/>
                </a:lnTo>
                <a:cubicBezTo>
                  <a:pt x="43850" y="32509"/>
                  <a:pt x="35001" y="41354"/>
                  <a:pt x="35001" y="57744"/>
                </a:cubicBezTo>
                <a:cubicBezTo>
                  <a:pt x="35001" y="74127"/>
                  <a:pt x="40957" y="88287"/>
                  <a:pt x="67030" y="88287"/>
                </a:cubicBezTo>
                <a:lnTo>
                  <a:pt x="75597" y="86313"/>
                </a:lnTo>
                <a:lnTo>
                  <a:pt x="75597" y="111415"/>
                </a:lnTo>
                <a:lnTo>
                  <a:pt x="56616" y="114729"/>
                </a:lnTo>
                <a:cubicBezTo>
                  <a:pt x="8179" y="114729"/>
                  <a:pt x="0" y="82331"/>
                  <a:pt x="0" y="63332"/>
                </a:cubicBezTo>
                <a:cubicBezTo>
                  <a:pt x="0" y="25060"/>
                  <a:pt x="25346" y="7534"/>
                  <a:pt x="60800" y="1163"/>
                </a:cubicBezTo>
                <a:lnTo>
                  <a:pt x="755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9" name="Shape 41"/>
          <xdr:cNvSpPr/>
        </xdr:nvSpPr>
        <xdr:spPr>
          <a:xfrm>
            <a:off x="2613769" y="1016343"/>
            <a:ext cx="68154" cy="57527"/>
          </a:xfrm>
          <a:custGeom>
            <a:avLst/>
            <a:gdLst/>
            <a:ahLst/>
            <a:cxnLst/>
            <a:rect l="0" t="0" r="0" b="0"/>
            <a:pathLst>
              <a:path w="68154" h="57527">
                <a:moveTo>
                  <a:pt x="68154" y="0"/>
                </a:moveTo>
                <a:lnTo>
                  <a:pt x="68154" y="26137"/>
                </a:lnTo>
                <a:lnTo>
                  <a:pt x="53461" y="27839"/>
                </a:lnTo>
                <a:cubicBezTo>
                  <a:pt x="39286" y="31767"/>
                  <a:pt x="32861" y="41611"/>
                  <a:pt x="29794" y="57527"/>
                </a:cubicBezTo>
                <a:lnTo>
                  <a:pt x="0" y="51939"/>
                </a:lnTo>
                <a:cubicBezTo>
                  <a:pt x="4467" y="25126"/>
                  <a:pt x="18364" y="9000"/>
                  <a:pt x="43893" y="2613"/>
                </a:cubicBezTo>
                <a:lnTo>
                  <a:pt x="68154"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0" name="Shape 42"/>
          <xdr:cNvSpPr/>
        </xdr:nvSpPr>
        <xdr:spPr>
          <a:xfrm>
            <a:off x="2681924" y="1015781"/>
            <a:ext cx="98330" cy="199250"/>
          </a:xfrm>
          <a:custGeom>
            <a:avLst/>
            <a:gdLst/>
            <a:ahLst/>
            <a:cxnLst/>
            <a:rect l="0" t="0" r="0" b="0"/>
            <a:pathLst>
              <a:path w="98330" h="199250">
                <a:moveTo>
                  <a:pt x="5226" y="0"/>
                </a:moveTo>
                <a:cubicBezTo>
                  <a:pt x="52521" y="0"/>
                  <a:pt x="73742" y="18237"/>
                  <a:pt x="73742" y="65913"/>
                </a:cubicBezTo>
                <a:lnTo>
                  <a:pt x="73742" y="159398"/>
                </a:lnTo>
                <a:cubicBezTo>
                  <a:pt x="73742" y="169837"/>
                  <a:pt x="75241" y="174295"/>
                  <a:pt x="85299" y="174295"/>
                </a:cubicBezTo>
                <a:cubicBezTo>
                  <a:pt x="87903" y="174295"/>
                  <a:pt x="92005" y="173558"/>
                  <a:pt x="96844" y="172059"/>
                </a:cubicBezTo>
                <a:lnTo>
                  <a:pt x="98330" y="193294"/>
                </a:lnTo>
                <a:cubicBezTo>
                  <a:pt x="90519" y="197383"/>
                  <a:pt x="81578" y="199250"/>
                  <a:pt x="71888" y="199250"/>
                </a:cubicBezTo>
                <a:cubicBezTo>
                  <a:pt x="52902" y="199250"/>
                  <a:pt x="44329" y="188823"/>
                  <a:pt x="42463" y="176530"/>
                </a:cubicBezTo>
                <a:cubicBezTo>
                  <a:pt x="35014" y="183985"/>
                  <a:pt x="26356" y="189852"/>
                  <a:pt x="16208" y="193856"/>
                </a:cubicBezTo>
                <a:lnTo>
                  <a:pt x="0" y="196686"/>
                </a:lnTo>
                <a:lnTo>
                  <a:pt x="0" y="171583"/>
                </a:lnTo>
                <a:lnTo>
                  <a:pt x="19515" y="167084"/>
                </a:lnTo>
                <a:cubicBezTo>
                  <a:pt x="28035" y="163125"/>
                  <a:pt x="35389" y="157721"/>
                  <a:pt x="40596" y="151943"/>
                </a:cubicBezTo>
                <a:lnTo>
                  <a:pt x="40596" y="108750"/>
                </a:lnTo>
                <a:cubicBezTo>
                  <a:pt x="35389" y="108001"/>
                  <a:pt x="29064" y="107632"/>
                  <a:pt x="21241" y="107632"/>
                </a:cubicBezTo>
                <a:cubicBezTo>
                  <a:pt x="14631" y="107632"/>
                  <a:pt x="7461" y="107795"/>
                  <a:pt x="424" y="108551"/>
                </a:cubicBezTo>
                <a:lnTo>
                  <a:pt x="0" y="108646"/>
                </a:lnTo>
                <a:lnTo>
                  <a:pt x="0" y="85271"/>
                </a:lnTo>
                <a:lnTo>
                  <a:pt x="23463" y="83426"/>
                </a:lnTo>
                <a:cubicBezTo>
                  <a:pt x="29432" y="83426"/>
                  <a:pt x="34639" y="83795"/>
                  <a:pt x="40227" y="84163"/>
                </a:cubicBezTo>
                <a:lnTo>
                  <a:pt x="40227" y="65544"/>
                </a:lnTo>
                <a:cubicBezTo>
                  <a:pt x="40227" y="41707"/>
                  <a:pt x="33522" y="26441"/>
                  <a:pt x="2229" y="26441"/>
                </a:cubicBezTo>
                <a:lnTo>
                  <a:pt x="0" y="26700"/>
                </a:lnTo>
                <a:lnTo>
                  <a:pt x="0" y="563"/>
                </a:lnTo>
                <a:lnTo>
                  <a:pt x="52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1" name="Shape 1640"/>
          <xdr:cNvSpPr/>
        </xdr:nvSpPr>
        <xdr:spPr>
          <a:xfrm>
            <a:off x="2818675" y="930090"/>
            <a:ext cx="33884" cy="281216"/>
          </a:xfrm>
          <a:custGeom>
            <a:avLst/>
            <a:gdLst/>
            <a:ahLst/>
            <a:cxnLst/>
            <a:rect l="0" t="0" r="0" b="0"/>
            <a:pathLst>
              <a:path w="33884" h="281216">
                <a:moveTo>
                  <a:pt x="0" y="0"/>
                </a:moveTo>
                <a:lnTo>
                  <a:pt x="33884" y="0"/>
                </a:lnTo>
                <a:lnTo>
                  <a:pt x="33884" y="281216"/>
                </a:lnTo>
                <a:lnTo>
                  <a:pt x="0" y="281216"/>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2" name="Shape 44"/>
          <xdr:cNvSpPr/>
        </xdr:nvSpPr>
        <xdr:spPr>
          <a:xfrm>
            <a:off x="2899530"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3" name="Shape 45"/>
          <xdr:cNvSpPr/>
        </xdr:nvSpPr>
        <xdr:spPr>
          <a:xfrm>
            <a:off x="2983140"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4" name="Shape 46"/>
          <xdr:cNvSpPr/>
        </xdr:nvSpPr>
        <xdr:spPr>
          <a:xfrm>
            <a:off x="2983140"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5" name="Shape 47"/>
          <xdr:cNvSpPr/>
        </xdr:nvSpPr>
        <xdr:spPr>
          <a:xfrm>
            <a:off x="3102925" y="1015773"/>
            <a:ext cx="166484" cy="200000"/>
          </a:xfrm>
          <a:custGeom>
            <a:avLst/>
            <a:gdLst/>
            <a:ahLst/>
            <a:cxnLst/>
            <a:rect l="0" t="0" r="0" b="0"/>
            <a:pathLst>
              <a:path w="166484" h="200000">
                <a:moveTo>
                  <a:pt x="91618" y="0"/>
                </a:moveTo>
                <a:cubicBezTo>
                  <a:pt x="134455" y="0"/>
                  <a:pt x="162751" y="22339"/>
                  <a:pt x="165367" y="66663"/>
                </a:cubicBezTo>
                <a:lnTo>
                  <a:pt x="132969" y="71146"/>
                </a:lnTo>
                <a:cubicBezTo>
                  <a:pt x="129972" y="42825"/>
                  <a:pt x="116942" y="28308"/>
                  <a:pt x="90132" y="28308"/>
                </a:cubicBezTo>
                <a:cubicBezTo>
                  <a:pt x="62192" y="28308"/>
                  <a:pt x="35370" y="42825"/>
                  <a:pt x="35370" y="97587"/>
                </a:cubicBezTo>
                <a:cubicBezTo>
                  <a:pt x="35370" y="154572"/>
                  <a:pt x="58471" y="171704"/>
                  <a:pt x="89014" y="171704"/>
                </a:cubicBezTo>
                <a:cubicBezTo>
                  <a:pt x="115456" y="171704"/>
                  <a:pt x="131851" y="159042"/>
                  <a:pt x="136690" y="130734"/>
                </a:cubicBezTo>
                <a:lnTo>
                  <a:pt x="166484" y="137059"/>
                </a:lnTo>
                <a:cubicBezTo>
                  <a:pt x="160528" y="181763"/>
                  <a:pt x="125882" y="200000"/>
                  <a:pt x="87897" y="200000"/>
                </a:cubicBezTo>
                <a:cubicBezTo>
                  <a:pt x="24587" y="200000"/>
                  <a:pt x="0" y="159410"/>
                  <a:pt x="0" y="101676"/>
                </a:cubicBezTo>
                <a:cubicBezTo>
                  <a:pt x="0" y="34633"/>
                  <a:pt x="33884" y="0"/>
                  <a:pt x="916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6" name="Shape 1641"/>
          <xdr:cNvSpPr/>
        </xdr:nvSpPr>
        <xdr:spPr>
          <a:xfrm>
            <a:off x="3315283"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7" name="Shape 49"/>
          <xdr:cNvSpPr/>
        </xdr:nvSpPr>
        <xdr:spPr>
          <a:xfrm>
            <a:off x="3308945" y="934205"/>
            <a:ext cx="48044" cy="48793"/>
          </a:xfrm>
          <a:custGeom>
            <a:avLst/>
            <a:gdLst/>
            <a:ahLst/>
            <a:cxnLst/>
            <a:rect l="0" t="0" r="0" b="0"/>
            <a:pathLst>
              <a:path w="48044" h="48793">
                <a:moveTo>
                  <a:pt x="23825" y="0"/>
                </a:moveTo>
                <a:cubicBezTo>
                  <a:pt x="39103" y="0"/>
                  <a:pt x="48044" y="8191"/>
                  <a:pt x="48044" y="24206"/>
                </a:cubicBezTo>
                <a:cubicBezTo>
                  <a:pt x="48044" y="40221"/>
                  <a:pt x="39103" y="48793"/>
                  <a:pt x="23825" y="48793"/>
                </a:cubicBezTo>
                <a:cubicBezTo>
                  <a:pt x="8560" y="48793"/>
                  <a:pt x="0" y="40221"/>
                  <a:pt x="0" y="24206"/>
                </a:cubicBezTo>
                <a:cubicBezTo>
                  <a:pt x="0" y="8191"/>
                  <a:pt x="7823" y="0"/>
                  <a:pt x="2382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8" name="Shape 50"/>
          <xdr:cNvSpPr/>
        </xdr:nvSpPr>
        <xdr:spPr>
          <a:xfrm>
            <a:off x="3408034" y="1015781"/>
            <a:ext cx="264820" cy="195529"/>
          </a:xfrm>
          <a:custGeom>
            <a:avLst/>
            <a:gdLst/>
            <a:ahLst/>
            <a:cxnLst/>
            <a:rect l="0" t="0" r="0" b="0"/>
            <a:pathLst>
              <a:path w="264820" h="195529">
                <a:moveTo>
                  <a:pt x="96088" y="0"/>
                </a:moveTo>
                <a:cubicBezTo>
                  <a:pt x="121425" y="0"/>
                  <a:pt x="136690" y="8547"/>
                  <a:pt x="144145" y="26441"/>
                </a:cubicBezTo>
                <a:cubicBezTo>
                  <a:pt x="163132" y="11544"/>
                  <a:pt x="183985" y="0"/>
                  <a:pt x="210426" y="0"/>
                </a:cubicBezTo>
                <a:cubicBezTo>
                  <a:pt x="250660" y="0"/>
                  <a:pt x="264820" y="21958"/>
                  <a:pt x="264820" y="65163"/>
                </a:cubicBezTo>
                <a:lnTo>
                  <a:pt x="264820" y="195529"/>
                </a:lnTo>
                <a:lnTo>
                  <a:pt x="230924" y="195529"/>
                </a:lnTo>
                <a:lnTo>
                  <a:pt x="230924" y="70002"/>
                </a:lnTo>
                <a:cubicBezTo>
                  <a:pt x="230924" y="44310"/>
                  <a:pt x="225323" y="29782"/>
                  <a:pt x="201117" y="29782"/>
                </a:cubicBezTo>
                <a:cubicBezTo>
                  <a:pt x="182499" y="29782"/>
                  <a:pt x="160896" y="41707"/>
                  <a:pt x="149720" y="51016"/>
                </a:cubicBezTo>
                <a:cubicBezTo>
                  <a:pt x="150089" y="55486"/>
                  <a:pt x="150470" y="60325"/>
                  <a:pt x="150470" y="65163"/>
                </a:cubicBezTo>
                <a:lnTo>
                  <a:pt x="150470" y="195529"/>
                </a:lnTo>
                <a:lnTo>
                  <a:pt x="116573" y="195529"/>
                </a:lnTo>
                <a:lnTo>
                  <a:pt x="116573" y="70002"/>
                </a:lnTo>
                <a:cubicBezTo>
                  <a:pt x="116573" y="44310"/>
                  <a:pt x="110985" y="29782"/>
                  <a:pt x="86779" y="29782"/>
                </a:cubicBezTo>
                <a:cubicBezTo>
                  <a:pt x="67030" y="29782"/>
                  <a:pt x="43942" y="43193"/>
                  <a:pt x="33884" y="52502"/>
                </a:cubicBezTo>
                <a:lnTo>
                  <a:pt x="33884" y="195529"/>
                </a:lnTo>
                <a:lnTo>
                  <a:pt x="0" y="195529"/>
                </a:lnTo>
                <a:lnTo>
                  <a:pt x="0" y="4089"/>
                </a:lnTo>
                <a:lnTo>
                  <a:pt x="29045" y="4089"/>
                </a:lnTo>
                <a:lnTo>
                  <a:pt x="30912" y="25692"/>
                </a:lnTo>
                <a:cubicBezTo>
                  <a:pt x="49911" y="11163"/>
                  <a:pt x="69634" y="0"/>
                  <a:pt x="9608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9" name="Shape 1642"/>
          <xdr:cNvSpPr/>
        </xdr:nvSpPr>
        <xdr:spPr>
          <a:xfrm>
            <a:off x="3730662"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0" name="Shape 52"/>
          <xdr:cNvSpPr/>
        </xdr:nvSpPr>
        <xdr:spPr>
          <a:xfrm>
            <a:off x="3724325" y="934205"/>
            <a:ext cx="48044" cy="48793"/>
          </a:xfrm>
          <a:custGeom>
            <a:avLst/>
            <a:gdLst/>
            <a:ahLst/>
            <a:cxnLst/>
            <a:rect l="0" t="0" r="0" b="0"/>
            <a:pathLst>
              <a:path w="48044" h="48793">
                <a:moveTo>
                  <a:pt x="23838" y="0"/>
                </a:moveTo>
                <a:cubicBezTo>
                  <a:pt x="39103" y="0"/>
                  <a:pt x="48044" y="8191"/>
                  <a:pt x="48044" y="24206"/>
                </a:cubicBezTo>
                <a:cubicBezTo>
                  <a:pt x="48044" y="40221"/>
                  <a:pt x="39103" y="48793"/>
                  <a:pt x="23838" y="48793"/>
                </a:cubicBezTo>
                <a:cubicBezTo>
                  <a:pt x="8560" y="48793"/>
                  <a:pt x="0" y="40221"/>
                  <a:pt x="0" y="24206"/>
                </a:cubicBezTo>
                <a:cubicBezTo>
                  <a:pt x="0" y="8191"/>
                  <a:pt x="7823" y="0"/>
                  <a:pt x="2383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1" name="Shape 53"/>
          <xdr:cNvSpPr/>
        </xdr:nvSpPr>
        <xdr:spPr>
          <a:xfrm>
            <a:off x="3811498"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2" name="Shape 54"/>
          <xdr:cNvSpPr/>
        </xdr:nvSpPr>
        <xdr:spPr>
          <a:xfrm>
            <a:off x="3895109"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3" name="Shape 55"/>
          <xdr:cNvSpPr/>
        </xdr:nvSpPr>
        <xdr:spPr>
          <a:xfrm>
            <a:off x="3895109"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4" name="Shape 56"/>
          <xdr:cNvSpPr/>
        </xdr:nvSpPr>
        <xdr:spPr>
          <a:xfrm>
            <a:off x="4026822" y="1015781"/>
            <a:ext cx="159410" cy="195529"/>
          </a:xfrm>
          <a:custGeom>
            <a:avLst/>
            <a:gdLst/>
            <a:ahLst/>
            <a:cxnLst/>
            <a:rect l="0" t="0" r="0" b="0"/>
            <a:pathLst>
              <a:path w="159410" h="195529">
                <a:moveTo>
                  <a:pt x="100559" y="0"/>
                </a:moveTo>
                <a:cubicBezTo>
                  <a:pt x="141897" y="0"/>
                  <a:pt x="159410" y="21958"/>
                  <a:pt x="159410" y="65545"/>
                </a:cubicBezTo>
                <a:lnTo>
                  <a:pt x="159410" y="195529"/>
                </a:lnTo>
                <a:lnTo>
                  <a:pt x="125514" y="195529"/>
                </a:lnTo>
                <a:lnTo>
                  <a:pt x="125514" y="70764"/>
                </a:lnTo>
                <a:cubicBezTo>
                  <a:pt x="125514" y="43929"/>
                  <a:pt x="116205" y="29782"/>
                  <a:pt x="89764" y="29782"/>
                </a:cubicBezTo>
                <a:cubicBezTo>
                  <a:pt x="67780" y="29782"/>
                  <a:pt x="43942" y="43929"/>
                  <a:pt x="33884" y="52883"/>
                </a:cubicBezTo>
                <a:lnTo>
                  <a:pt x="33884" y="195529"/>
                </a:lnTo>
                <a:lnTo>
                  <a:pt x="0" y="195529"/>
                </a:lnTo>
                <a:lnTo>
                  <a:pt x="0" y="4089"/>
                </a:lnTo>
                <a:lnTo>
                  <a:pt x="29794" y="4089"/>
                </a:lnTo>
                <a:lnTo>
                  <a:pt x="31648" y="26810"/>
                </a:lnTo>
                <a:cubicBezTo>
                  <a:pt x="50660" y="11912"/>
                  <a:pt x="73749" y="0"/>
                  <a:pt x="10055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5" name="Shape 57"/>
          <xdr:cNvSpPr/>
        </xdr:nvSpPr>
        <xdr:spPr>
          <a:xfrm>
            <a:off x="4215338"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6" y="219367"/>
                </a:cubicBezTo>
                <a:lnTo>
                  <a:pt x="130353" y="243954"/>
                </a:lnTo>
                <a:cubicBezTo>
                  <a:pt x="121056" y="250291"/>
                  <a:pt x="101308" y="256616"/>
                  <a:pt x="83439" y="256616"/>
                </a:cubicBezTo>
                <a:cubicBezTo>
                  <a:pt x="47675" y="256616"/>
                  <a:pt x="29425" y="240601"/>
                  <a:pt x="29425" y="201879"/>
                </a:cubicBezTo>
                <a:lnTo>
                  <a:pt x="29425" y="87897"/>
                </a:lnTo>
                <a:lnTo>
                  <a:pt x="0" y="87897"/>
                </a:lnTo>
                <a:lnTo>
                  <a:pt x="0" y="60706"/>
                </a:lnTo>
                <a:lnTo>
                  <a:pt x="29425" y="60706"/>
                </a:lnTo>
                <a:lnTo>
                  <a:pt x="29425"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6" name="Shape 58"/>
          <xdr:cNvSpPr/>
        </xdr:nvSpPr>
        <xdr:spPr>
          <a:xfrm>
            <a:off x="4364355" y="1016462"/>
            <a:ext cx="89198" cy="199315"/>
          </a:xfrm>
          <a:custGeom>
            <a:avLst/>
            <a:gdLst/>
            <a:ahLst/>
            <a:cxnLst/>
            <a:rect l="0" t="0" r="0" b="0"/>
            <a:pathLst>
              <a:path w="89198" h="199315">
                <a:moveTo>
                  <a:pt x="89198" y="0"/>
                </a:moveTo>
                <a:lnTo>
                  <a:pt x="89198" y="27655"/>
                </a:lnTo>
                <a:lnTo>
                  <a:pt x="68472" y="31183"/>
                </a:lnTo>
                <a:cubicBezTo>
                  <a:pt x="47782" y="39233"/>
                  <a:pt x="35002" y="60116"/>
                  <a:pt x="35002" y="98388"/>
                </a:cubicBezTo>
                <a:cubicBezTo>
                  <a:pt x="35002" y="136650"/>
                  <a:pt x="45060" y="158995"/>
                  <a:pt x="65803" y="167777"/>
                </a:cubicBezTo>
                <a:lnTo>
                  <a:pt x="89198" y="171957"/>
                </a:lnTo>
                <a:lnTo>
                  <a:pt x="89198" y="199147"/>
                </a:lnTo>
                <a:lnTo>
                  <a:pt x="88265" y="199315"/>
                </a:lnTo>
                <a:cubicBezTo>
                  <a:pt x="21590" y="199315"/>
                  <a:pt x="0" y="156490"/>
                  <a:pt x="0" y="99874"/>
                </a:cubicBezTo>
                <a:cubicBezTo>
                  <a:pt x="0" y="53782"/>
                  <a:pt x="18009" y="20264"/>
                  <a:pt x="52785"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7" name="Shape 59"/>
          <xdr:cNvSpPr/>
        </xdr:nvSpPr>
        <xdr:spPr>
          <a:xfrm>
            <a:off x="4453553" y="1015777"/>
            <a:ext cx="89580" cy="199832"/>
          </a:xfrm>
          <a:custGeom>
            <a:avLst/>
            <a:gdLst/>
            <a:ahLst/>
            <a:cxnLst/>
            <a:rect l="0" t="0" r="0" b="0"/>
            <a:pathLst>
              <a:path w="89580" h="199832">
                <a:moveTo>
                  <a:pt x="3905" y="0"/>
                </a:moveTo>
                <a:cubicBezTo>
                  <a:pt x="64612" y="0"/>
                  <a:pt x="89580" y="39472"/>
                  <a:pt x="89580" y="96088"/>
                </a:cubicBezTo>
                <a:cubicBezTo>
                  <a:pt x="89580" y="143018"/>
                  <a:pt x="74906" y="178003"/>
                  <a:pt x="40390" y="192563"/>
                </a:cubicBezTo>
                <a:lnTo>
                  <a:pt x="0" y="199832"/>
                </a:lnTo>
                <a:lnTo>
                  <a:pt x="0" y="172642"/>
                </a:lnTo>
                <a:lnTo>
                  <a:pt x="933" y="172809"/>
                </a:lnTo>
                <a:cubicBezTo>
                  <a:pt x="33713" y="172809"/>
                  <a:pt x="54197" y="153073"/>
                  <a:pt x="54197" y="98323"/>
                </a:cubicBezTo>
                <a:cubicBezTo>
                  <a:pt x="54197" y="45428"/>
                  <a:pt x="35567" y="27927"/>
                  <a:pt x="2419" y="27927"/>
                </a:cubicBezTo>
                <a:lnTo>
                  <a:pt x="0" y="28339"/>
                </a:lnTo>
                <a:lnTo>
                  <a:pt x="0" y="685"/>
                </a:lnTo>
                <a:lnTo>
                  <a:pt x="390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8" name="Shape 60"/>
          <xdr:cNvSpPr/>
        </xdr:nvSpPr>
        <xdr:spPr>
          <a:xfrm>
            <a:off x="1914042" y="1371092"/>
            <a:ext cx="67221" cy="159004"/>
          </a:xfrm>
          <a:custGeom>
            <a:avLst/>
            <a:gdLst/>
            <a:ahLst/>
            <a:cxnLst/>
            <a:rect l="0" t="0" r="0" b="0"/>
            <a:pathLst>
              <a:path w="67221" h="159004">
                <a:moveTo>
                  <a:pt x="64262" y="0"/>
                </a:moveTo>
                <a:lnTo>
                  <a:pt x="67221" y="479"/>
                </a:lnTo>
                <a:lnTo>
                  <a:pt x="67221" y="23218"/>
                </a:lnTo>
                <a:lnTo>
                  <a:pt x="49072" y="27253"/>
                </a:lnTo>
                <a:cubicBezTo>
                  <a:pt x="33668" y="35415"/>
                  <a:pt x="27839" y="55070"/>
                  <a:pt x="27839" y="81712"/>
                </a:cubicBezTo>
                <a:cubicBezTo>
                  <a:pt x="27839" y="118720"/>
                  <a:pt x="39091" y="136500"/>
                  <a:pt x="66040" y="136500"/>
                </a:cubicBezTo>
                <a:lnTo>
                  <a:pt x="67221" y="136198"/>
                </a:lnTo>
                <a:lnTo>
                  <a:pt x="67221" y="157198"/>
                </a:lnTo>
                <a:lnTo>
                  <a:pt x="58039" y="159004"/>
                </a:lnTo>
                <a:cubicBezTo>
                  <a:pt x="23394" y="159004"/>
                  <a:pt x="0" y="137097"/>
                  <a:pt x="0" y="81712"/>
                </a:cubicBezTo>
                <a:cubicBezTo>
                  <a:pt x="0" y="21615"/>
                  <a:pt x="30506" y="0"/>
                  <a:pt x="64262"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9" name="Shape 61"/>
          <xdr:cNvSpPr/>
        </xdr:nvSpPr>
        <xdr:spPr>
          <a:xfrm>
            <a:off x="1981264" y="1302982"/>
            <a:ext cx="66027" cy="225308"/>
          </a:xfrm>
          <a:custGeom>
            <a:avLst/>
            <a:gdLst/>
            <a:ahLst/>
            <a:cxnLst/>
            <a:rect l="0" t="0" r="0" b="0"/>
            <a:pathLst>
              <a:path w="66027" h="225308">
                <a:moveTo>
                  <a:pt x="39675" y="0"/>
                </a:moveTo>
                <a:lnTo>
                  <a:pt x="66027" y="0"/>
                </a:lnTo>
                <a:lnTo>
                  <a:pt x="66027" y="223558"/>
                </a:lnTo>
                <a:lnTo>
                  <a:pt x="43523" y="223558"/>
                </a:lnTo>
                <a:lnTo>
                  <a:pt x="41453" y="207277"/>
                </a:lnTo>
                <a:lnTo>
                  <a:pt x="41161" y="206972"/>
                </a:lnTo>
                <a:cubicBezTo>
                  <a:pt x="34639" y="212897"/>
                  <a:pt x="27606" y="217932"/>
                  <a:pt x="19427" y="221486"/>
                </a:cubicBezTo>
                <a:lnTo>
                  <a:pt x="0" y="225308"/>
                </a:lnTo>
                <a:lnTo>
                  <a:pt x="0" y="204308"/>
                </a:lnTo>
                <a:lnTo>
                  <a:pt x="21429" y="198834"/>
                </a:lnTo>
                <a:cubicBezTo>
                  <a:pt x="28425" y="195355"/>
                  <a:pt x="34645" y="190690"/>
                  <a:pt x="39382" y="185953"/>
                </a:cubicBezTo>
                <a:lnTo>
                  <a:pt x="39382" y="104521"/>
                </a:lnTo>
                <a:cubicBezTo>
                  <a:pt x="32271" y="98908"/>
                  <a:pt x="18364" y="91199"/>
                  <a:pt x="584" y="91199"/>
                </a:cubicBezTo>
                <a:lnTo>
                  <a:pt x="0" y="91329"/>
                </a:lnTo>
                <a:lnTo>
                  <a:pt x="0" y="68589"/>
                </a:lnTo>
                <a:lnTo>
                  <a:pt x="21020" y="71992"/>
                </a:lnTo>
                <a:cubicBezTo>
                  <a:pt x="28127" y="74470"/>
                  <a:pt x="34347" y="78023"/>
                  <a:pt x="39675" y="82322"/>
                </a:cubicBezTo>
                <a:lnTo>
                  <a:pt x="3967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0" name="Shape 62"/>
          <xdr:cNvSpPr/>
        </xdr:nvSpPr>
        <xdr:spPr>
          <a:xfrm>
            <a:off x="2084618"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1" name="Shape 63"/>
          <xdr:cNvSpPr/>
        </xdr:nvSpPr>
        <xdr:spPr>
          <a:xfrm>
            <a:off x="2151096"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2" name="Shape 64"/>
          <xdr:cNvSpPr/>
        </xdr:nvSpPr>
        <xdr:spPr>
          <a:xfrm>
            <a:off x="2151096"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3" name="Shape 1643"/>
          <xdr:cNvSpPr/>
        </xdr:nvSpPr>
        <xdr:spPr>
          <a:xfrm>
            <a:off x="2319133" y="1302974"/>
            <a:ext cx="26950" cy="223571"/>
          </a:xfrm>
          <a:custGeom>
            <a:avLst/>
            <a:gdLst/>
            <a:ahLst/>
            <a:cxnLst/>
            <a:rect l="0" t="0" r="0" b="0"/>
            <a:pathLst>
              <a:path w="26950" h="223571">
                <a:moveTo>
                  <a:pt x="0" y="0"/>
                </a:moveTo>
                <a:lnTo>
                  <a:pt x="26950" y="0"/>
                </a:lnTo>
                <a:lnTo>
                  <a:pt x="26950" y="223571"/>
                </a:lnTo>
                <a:lnTo>
                  <a:pt x="0" y="223571"/>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4" name="Shape 66"/>
          <xdr:cNvSpPr/>
        </xdr:nvSpPr>
        <xdr:spPr>
          <a:xfrm>
            <a:off x="2385480" y="1438884"/>
            <a:ext cx="60103" cy="91217"/>
          </a:xfrm>
          <a:custGeom>
            <a:avLst/>
            <a:gdLst/>
            <a:ahLst/>
            <a:cxnLst/>
            <a:rect l="0" t="0" r="0" b="0"/>
            <a:pathLst>
              <a:path w="60103" h="91217">
                <a:moveTo>
                  <a:pt x="60103" y="0"/>
                </a:moveTo>
                <a:lnTo>
                  <a:pt x="60103" y="18579"/>
                </a:lnTo>
                <a:lnTo>
                  <a:pt x="44520" y="22072"/>
                </a:lnTo>
                <a:cubicBezTo>
                  <a:pt x="34858" y="25850"/>
                  <a:pt x="27825" y="32886"/>
                  <a:pt x="27825" y="45916"/>
                </a:cubicBezTo>
                <a:cubicBezTo>
                  <a:pt x="27825" y="58934"/>
                  <a:pt x="32563" y="70186"/>
                  <a:pt x="53302" y="70186"/>
                </a:cubicBezTo>
                <a:lnTo>
                  <a:pt x="60103" y="68619"/>
                </a:lnTo>
                <a:lnTo>
                  <a:pt x="60103" y="88578"/>
                </a:lnTo>
                <a:lnTo>
                  <a:pt x="45008"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5" name="Shape 67"/>
          <xdr:cNvSpPr/>
        </xdr:nvSpPr>
        <xdr:spPr>
          <a:xfrm>
            <a:off x="2391397" y="1371531"/>
            <a:ext cx="54185" cy="45743"/>
          </a:xfrm>
          <a:custGeom>
            <a:avLst/>
            <a:gdLst/>
            <a:ahLst/>
            <a:cxnLst/>
            <a:rect l="0" t="0" r="0" b="0"/>
            <a:pathLst>
              <a:path w="54185" h="45743">
                <a:moveTo>
                  <a:pt x="54185" y="0"/>
                </a:moveTo>
                <a:lnTo>
                  <a:pt x="54185" y="20791"/>
                </a:lnTo>
                <a:lnTo>
                  <a:pt x="42509" y="22142"/>
                </a:lnTo>
                <a:cubicBezTo>
                  <a:pt x="31235" y="25262"/>
                  <a:pt x="26127" y="33084"/>
                  <a:pt x="23699" y="45743"/>
                </a:cubicBezTo>
                <a:lnTo>
                  <a:pt x="0" y="41298"/>
                </a:lnTo>
                <a:cubicBezTo>
                  <a:pt x="3553" y="19981"/>
                  <a:pt x="14599" y="7158"/>
                  <a:pt x="34892" y="2079"/>
                </a:cubicBezTo>
                <a:lnTo>
                  <a:pt x="5418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6" name="Shape 68"/>
          <xdr:cNvSpPr/>
        </xdr:nvSpPr>
        <xdr:spPr>
          <a:xfrm>
            <a:off x="2445582" y="1371085"/>
            <a:ext cx="78175" cy="158420"/>
          </a:xfrm>
          <a:custGeom>
            <a:avLst/>
            <a:gdLst/>
            <a:ahLst/>
            <a:cxnLst/>
            <a:rect l="0" t="0" r="0" b="0"/>
            <a:pathLst>
              <a:path w="78175" h="158420">
                <a:moveTo>
                  <a:pt x="4147" y="0"/>
                </a:moveTo>
                <a:cubicBezTo>
                  <a:pt x="41751" y="0"/>
                  <a:pt x="58630" y="14504"/>
                  <a:pt x="58630" y="52400"/>
                </a:cubicBezTo>
                <a:lnTo>
                  <a:pt x="58630" y="126733"/>
                </a:lnTo>
                <a:cubicBezTo>
                  <a:pt x="58630" y="135027"/>
                  <a:pt x="59811" y="138583"/>
                  <a:pt x="67812" y="138583"/>
                </a:cubicBezTo>
                <a:cubicBezTo>
                  <a:pt x="69882" y="138583"/>
                  <a:pt x="73146" y="137986"/>
                  <a:pt x="76994" y="136804"/>
                </a:cubicBezTo>
                <a:lnTo>
                  <a:pt x="78175" y="153683"/>
                </a:lnTo>
                <a:cubicBezTo>
                  <a:pt x="71952" y="156934"/>
                  <a:pt x="64840" y="158420"/>
                  <a:pt x="57144" y="158420"/>
                </a:cubicBezTo>
                <a:cubicBezTo>
                  <a:pt x="42056" y="158420"/>
                  <a:pt x="35236" y="150127"/>
                  <a:pt x="33750" y="140348"/>
                </a:cubicBezTo>
                <a:cubicBezTo>
                  <a:pt x="27832" y="146272"/>
                  <a:pt x="20949" y="150940"/>
                  <a:pt x="12881" y="154125"/>
                </a:cubicBezTo>
                <a:lnTo>
                  <a:pt x="0" y="156378"/>
                </a:lnTo>
                <a:lnTo>
                  <a:pt x="0" y="136418"/>
                </a:lnTo>
                <a:lnTo>
                  <a:pt x="15510" y="132844"/>
                </a:lnTo>
                <a:cubicBezTo>
                  <a:pt x="22282" y="129699"/>
                  <a:pt x="28130" y="125406"/>
                  <a:pt x="32277" y="120815"/>
                </a:cubicBezTo>
                <a:lnTo>
                  <a:pt x="32277" y="86462"/>
                </a:lnTo>
                <a:cubicBezTo>
                  <a:pt x="28137" y="85865"/>
                  <a:pt x="23095" y="85573"/>
                  <a:pt x="16885" y="85573"/>
                </a:cubicBezTo>
                <a:cubicBezTo>
                  <a:pt x="11627" y="85573"/>
                  <a:pt x="5925" y="85703"/>
                  <a:pt x="331" y="86305"/>
                </a:cubicBezTo>
                <a:lnTo>
                  <a:pt x="0" y="86379"/>
                </a:lnTo>
                <a:lnTo>
                  <a:pt x="0" y="67800"/>
                </a:lnTo>
                <a:lnTo>
                  <a:pt x="18663" y="66332"/>
                </a:lnTo>
                <a:cubicBezTo>
                  <a:pt x="23400" y="66332"/>
                  <a:pt x="27540" y="66624"/>
                  <a:pt x="31985" y="66916"/>
                </a:cubicBezTo>
                <a:lnTo>
                  <a:pt x="31985" y="52121"/>
                </a:lnTo>
                <a:cubicBezTo>
                  <a:pt x="31985" y="33172"/>
                  <a:pt x="26651" y="21031"/>
                  <a:pt x="1784" y="21031"/>
                </a:cubicBezTo>
                <a:lnTo>
                  <a:pt x="0" y="21238"/>
                </a:lnTo>
                <a:lnTo>
                  <a:pt x="0" y="447"/>
                </a:lnTo>
                <a:lnTo>
                  <a:pt x="414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7" name="Shape 69"/>
          <xdr:cNvSpPr/>
        </xdr:nvSpPr>
        <xdr:spPr>
          <a:xfrm>
            <a:off x="2622079" y="1312164"/>
            <a:ext cx="208750" cy="214376"/>
          </a:xfrm>
          <a:custGeom>
            <a:avLst/>
            <a:gdLst/>
            <a:ahLst/>
            <a:cxnLst/>
            <a:rect l="0" t="0" r="0" b="0"/>
            <a:pathLst>
              <a:path w="208750" h="214376">
                <a:moveTo>
                  <a:pt x="0" y="0"/>
                </a:moveTo>
                <a:lnTo>
                  <a:pt x="41453" y="0"/>
                </a:lnTo>
                <a:lnTo>
                  <a:pt x="104521" y="182385"/>
                </a:lnTo>
                <a:lnTo>
                  <a:pt x="104813" y="182385"/>
                </a:lnTo>
                <a:lnTo>
                  <a:pt x="167882" y="0"/>
                </a:lnTo>
                <a:lnTo>
                  <a:pt x="208750" y="0"/>
                </a:lnTo>
                <a:lnTo>
                  <a:pt x="208750" y="214376"/>
                </a:lnTo>
                <a:lnTo>
                  <a:pt x="182994" y="214376"/>
                </a:lnTo>
                <a:lnTo>
                  <a:pt x="182994" y="29312"/>
                </a:lnTo>
                <a:lnTo>
                  <a:pt x="182690" y="29312"/>
                </a:lnTo>
                <a:lnTo>
                  <a:pt x="117844" y="214376"/>
                </a:lnTo>
                <a:lnTo>
                  <a:pt x="89421" y="214376"/>
                </a:lnTo>
                <a:lnTo>
                  <a:pt x="25756" y="29007"/>
                </a:lnTo>
                <a:lnTo>
                  <a:pt x="25159" y="29007"/>
                </a:lnTo>
                <a:lnTo>
                  <a:pt x="25159" y="214376"/>
                </a:lnTo>
                <a:lnTo>
                  <a:pt x="0" y="214376"/>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8" name="Shape 1644"/>
          <xdr:cNvSpPr/>
        </xdr:nvSpPr>
        <xdr:spPr>
          <a:xfrm>
            <a:off x="2883255" y="1374348"/>
            <a:ext cx="26937" cy="152197"/>
          </a:xfrm>
          <a:custGeom>
            <a:avLst/>
            <a:gdLst/>
            <a:ahLst/>
            <a:cxnLst/>
            <a:rect l="0" t="0" r="0" b="0"/>
            <a:pathLst>
              <a:path w="26937" h="152197">
                <a:moveTo>
                  <a:pt x="0" y="0"/>
                </a:moveTo>
                <a:lnTo>
                  <a:pt x="26937" y="0"/>
                </a:lnTo>
                <a:lnTo>
                  <a:pt x="26937" y="152197"/>
                </a:lnTo>
                <a:lnTo>
                  <a:pt x="0" y="152197"/>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9" name="Shape 71"/>
          <xdr:cNvSpPr/>
        </xdr:nvSpPr>
        <xdr:spPr>
          <a:xfrm>
            <a:off x="2878213" y="1306239"/>
            <a:ext cx="38202" cy="38798"/>
          </a:xfrm>
          <a:custGeom>
            <a:avLst/>
            <a:gdLst/>
            <a:ahLst/>
            <a:cxnLst/>
            <a:rect l="0" t="0" r="0" b="0"/>
            <a:pathLst>
              <a:path w="38202" h="38798">
                <a:moveTo>
                  <a:pt x="18961" y="0"/>
                </a:moveTo>
                <a:cubicBezTo>
                  <a:pt x="31102" y="0"/>
                  <a:pt x="38202" y="6515"/>
                  <a:pt x="38202" y="19253"/>
                </a:cubicBezTo>
                <a:cubicBezTo>
                  <a:pt x="38202" y="31978"/>
                  <a:pt x="31102" y="38798"/>
                  <a:pt x="18961" y="38798"/>
                </a:cubicBezTo>
                <a:cubicBezTo>
                  <a:pt x="6820" y="38798"/>
                  <a:pt x="0" y="31978"/>
                  <a:pt x="0" y="19253"/>
                </a:cubicBezTo>
                <a:cubicBezTo>
                  <a:pt x="0" y="6515"/>
                  <a:pt x="6223" y="0"/>
                  <a:pt x="1896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0" name="Shape 72"/>
          <xdr:cNvSpPr/>
        </xdr:nvSpPr>
        <xdr:spPr>
          <a:xfrm>
            <a:off x="2947510" y="1371094"/>
            <a:ext cx="132359" cy="159004"/>
          </a:xfrm>
          <a:custGeom>
            <a:avLst/>
            <a:gdLst/>
            <a:ahLst/>
            <a:cxnLst/>
            <a:rect l="0" t="0" r="0" b="0"/>
            <a:pathLst>
              <a:path w="132359" h="159004">
                <a:moveTo>
                  <a:pt x="72834" y="0"/>
                </a:moveTo>
                <a:cubicBezTo>
                  <a:pt x="106896" y="0"/>
                  <a:pt x="129387" y="17755"/>
                  <a:pt x="131470" y="52997"/>
                </a:cubicBezTo>
                <a:lnTo>
                  <a:pt x="105702" y="56553"/>
                </a:lnTo>
                <a:cubicBezTo>
                  <a:pt x="103340" y="34036"/>
                  <a:pt x="92977" y="22492"/>
                  <a:pt x="71666" y="22492"/>
                </a:cubicBezTo>
                <a:cubicBezTo>
                  <a:pt x="49454" y="22492"/>
                  <a:pt x="28130" y="34036"/>
                  <a:pt x="28130" y="77572"/>
                </a:cubicBezTo>
                <a:cubicBezTo>
                  <a:pt x="28130" y="122886"/>
                  <a:pt x="46482" y="136500"/>
                  <a:pt x="70764" y="136500"/>
                </a:cubicBezTo>
                <a:cubicBezTo>
                  <a:pt x="91796" y="136500"/>
                  <a:pt x="104826" y="126429"/>
                  <a:pt x="108674" y="103924"/>
                </a:cubicBezTo>
                <a:lnTo>
                  <a:pt x="132359" y="108966"/>
                </a:lnTo>
                <a:cubicBezTo>
                  <a:pt x="127622" y="144501"/>
                  <a:pt x="100089" y="159004"/>
                  <a:pt x="69876" y="159004"/>
                </a:cubicBezTo>
                <a:cubicBezTo>
                  <a:pt x="19545" y="159004"/>
                  <a:pt x="0" y="126721"/>
                  <a:pt x="0" y="80823"/>
                </a:cubicBezTo>
                <a:cubicBezTo>
                  <a:pt x="0" y="27534"/>
                  <a:pt x="26950" y="0"/>
                  <a:pt x="72834"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1" name="Shape 73"/>
          <xdr:cNvSpPr/>
        </xdr:nvSpPr>
        <xdr:spPr>
          <a:xfrm>
            <a:off x="3116297"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37" y="44717"/>
                </a:cubicBezTo>
                <a:lnTo>
                  <a:pt x="26937" y="155448"/>
                </a:lnTo>
                <a:lnTo>
                  <a:pt x="0" y="155448"/>
                </a:lnTo>
                <a:lnTo>
                  <a:pt x="0" y="3251"/>
                </a:lnTo>
                <a:lnTo>
                  <a:pt x="22492" y="3251"/>
                </a:lnTo>
                <a:lnTo>
                  <a:pt x="24574"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2" name="Shape 74"/>
          <xdr:cNvSpPr/>
        </xdr:nvSpPr>
        <xdr:spPr>
          <a:xfrm>
            <a:off x="3210460" y="1371640"/>
            <a:ext cx="70923" cy="158457"/>
          </a:xfrm>
          <a:custGeom>
            <a:avLst/>
            <a:gdLst/>
            <a:ahLst/>
            <a:cxnLst/>
            <a:rect l="0" t="0" r="0" b="0"/>
            <a:pathLst>
              <a:path w="70923" h="158457">
                <a:moveTo>
                  <a:pt x="70923" y="0"/>
                </a:moveTo>
                <a:lnTo>
                  <a:pt x="70923" y="21980"/>
                </a:lnTo>
                <a:lnTo>
                  <a:pt x="54451" y="24785"/>
                </a:lnTo>
                <a:cubicBezTo>
                  <a:pt x="38004" y="31183"/>
                  <a:pt x="27838" y="47783"/>
                  <a:pt x="27838" y="78206"/>
                </a:cubicBezTo>
                <a:cubicBezTo>
                  <a:pt x="27838" y="108629"/>
                  <a:pt x="35832" y="126400"/>
                  <a:pt x="52324" y="133385"/>
                </a:cubicBezTo>
                <a:lnTo>
                  <a:pt x="70923" y="136709"/>
                </a:lnTo>
                <a:lnTo>
                  <a:pt x="70923" y="158324"/>
                </a:lnTo>
                <a:lnTo>
                  <a:pt x="70180" y="158457"/>
                </a:lnTo>
                <a:cubicBezTo>
                  <a:pt x="17183" y="158457"/>
                  <a:pt x="0" y="124409"/>
                  <a:pt x="0" y="79400"/>
                </a:cubicBezTo>
                <a:cubicBezTo>
                  <a:pt x="0" y="42757"/>
                  <a:pt x="14323" y="16109"/>
                  <a:pt x="41978" y="5074"/>
                </a:cubicBezTo>
                <a:lnTo>
                  <a:pt x="7092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3" name="Shape 75"/>
          <xdr:cNvSpPr/>
        </xdr:nvSpPr>
        <xdr:spPr>
          <a:xfrm>
            <a:off x="3281383" y="1371094"/>
            <a:ext cx="71215" cy="158870"/>
          </a:xfrm>
          <a:custGeom>
            <a:avLst/>
            <a:gdLst/>
            <a:ahLst/>
            <a:cxnLst/>
            <a:rect l="0" t="0" r="0" b="0"/>
            <a:pathLst>
              <a:path w="71215" h="158870">
                <a:moveTo>
                  <a:pt x="3118" y="0"/>
                </a:moveTo>
                <a:cubicBezTo>
                  <a:pt x="51365" y="0"/>
                  <a:pt x="71215" y="31369"/>
                  <a:pt x="71215" y="76378"/>
                </a:cubicBezTo>
                <a:cubicBezTo>
                  <a:pt x="71215" y="113687"/>
                  <a:pt x="59556" y="141510"/>
                  <a:pt x="32114" y="153089"/>
                </a:cubicBezTo>
                <a:lnTo>
                  <a:pt x="0" y="158870"/>
                </a:lnTo>
                <a:lnTo>
                  <a:pt x="0" y="137256"/>
                </a:lnTo>
                <a:lnTo>
                  <a:pt x="743" y="137389"/>
                </a:lnTo>
                <a:cubicBezTo>
                  <a:pt x="26803" y="137389"/>
                  <a:pt x="43085" y="121691"/>
                  <a:pt x="43085" y="78168"/>
                </a:cubicBezTo>
                <a:cubicBezTo>
                  <a:pt x="43085" y="36106"/>
                  <a:pt x="28277" y="22199"/>
                  <a:pt x="1924" y="22199"/>
                </a:cubicBezTo>
                <a:lnTo>
                  <a:pt x="0" y="22527"/>
                </a:lnTo>
                <a:lnTo>
                  <a:pt x="0" y="546"/>
                </a:lnTo>
                <a:lnTo>
                  <a:pt x="31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4" name="Shape 76"/>
          <xdr:cNvSpPr/>
        </xdr:nvSpPr>
        <xdr:spPr>
          <a:xfrm>
            <a:off x="3381630"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1"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5" name="Shape 77"/>
          <xdr:cNvSpPr/>
        </xdr:nvSpPr>
        <xdr:spPr>
          <a:xfrm>
            <a:off x="3448108"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6" name="Shape 78"/>
          <xdr:cNvSpPr/>
        </xdr:nvSpPr>
        <xdr:spPr>
          <a:xfrm>
            <a:off x="3448108"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7" name="Shape 79"/>
          <xdr:cNvSpPr/>
        </xdr:nvSpPr>
        <xdr:spPr>
          <a:xfrm>
            <a:off x="3552783" y="1371092"/>
            <a:ext cx="210528" cy="155448"/>
          </a:xfrm>
          <a:custGeom>
            <a:avLst/>
            <a:gdLst/>
            <a:ahLst/>
            <a:cxnLst/>
            <a:rect l="0" t="0" r="0" b="0"/>
            <a:pathLst>
              <a:path w="210528" h="155448">
                <a:moveTo>
                  <a:pt x="76403" y="0"/>
                </a:moveTo>
                <a:cubicBezTo>
                  <a:pt x="96520" y="0"/>
                  <a:pt x="108674" y="6807"/>
                  <a:pt x="114592" y="21018"/>
                </a:cubicBezTo>
                <a:cubicBezTo>
                  <a:pt x="129692" y="9169"/>
                  <a:pt x="146266" y="0"/>
                  <a:pt x="167297" y="0"/>
                </a:cubicBezTo>
                <a:cubicBezTo>
                  <a:pt x="199276" y="0"/>
                  <a:pt x="210528" y="17463"/>
                  <a:pt x="210528" y="51816"/>
                </a:cubicBezTo>
                <a:lnTo>
                  <a:pt x="210528" y="155448"/>
                </a:lnTo>
                <a:lnTo>
                  <a:pt x="183578" y="155448"/>
                </a:lnTo>
                <a:lnTo>
                  <a:pt x="183578" y="55664"/>
                </a:lnTo>
                <a:cubicBezTo>
                  <a:pt x="183578" y="35230"/>
                  <a:pt x="179134" y="23685"/>
                  <a:pt x="159893" y="23685"/>
                </a:cubicBezTo>
                <a:cubicBezTo>
                  <a:pt x="145097" y="23685"/>
                  <a:pt x="127914" y="33160"/>
                  <a:pt x="119037" y="40564"/>
                </a:cubicBezTo>
                <a:cubicBezTo>
                  <a:pt x="119329" y="44107"/>
                  <a:pt x="119621" y="47955"/>
                  <a:pt x="119621" y="51816"/>
                </a:cubicBezTo>
                <a:lnTo>
                  <a:pt x="119621" y="155448"/>
                </a:lnTo>
                <a:lnTo>
                  <a:pt x="92685" y="155448"/>
                </a:lnTo>
                <a:lnTo>
                  <a:pt x="92685" y="55664"/>
                </a:lnTo>
                <a:cubicBezTo>
                  <a:pt x="92685" y="35230"/>
                  <a:pt x="88240" y="23685"/>
                  <a:pt x="68999" y="23685"/>
                </a:cubicBezTo>
                <a:cubicBezTo>
                  <a:pt x="53289" y="23685"/>
                  <a:pt x="34938" y="34341"/>
                  <a:pt x="26937" y="41745"/>
                </a:cubicBezTo>
                <a:lnTo>
                  <a:pt x="26937" y="155448"/>
                </a:lnTo>
                <a:lnTo>
                  <a:pt x="0" y="155448"/>
                </a:lnTo>
                <a:lnTo>
                  <a:pt x="0" y="3251"/>
                </a:lnTo>
                <a:lnTo>
                  <a:pt x="23089" y="3251"/>
                </a:lnTo>
                <a:lnTo>
                  <a:pt x="24574" y="20422"/>
                </a:lnTo>
                <a:cubicBezTo>
                  <a:pt x="39675" y="8877"/>
                  <a:pt x="55359" y="0"/>
                  <a:pt x="7640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8" name="Shape 80"/>
          <xdr:cNvSpPr/>
        </xdr:nvSpPr>
        <xdr:spPr>
          <a:xfrm>
            <a:off x="3809227" y="1373239"/>
            <a:ext cx="66326" cy="216063"/>
          </a:xfrm>
          <a:custGeom>
            <a:avLst/>
            <a:gdLst/>
            <a:ahLst/>
            <a:cxnLst/>
            <a:rect l="0" t="0" r="0" b="0"/>
            <a:pathLst>
              <a:path w="66326" h="216063">
                <a:moveTo>
                  <a:pt x="66326" y="0"/>
                </a:moveTo>
                <a:lnTo>
                  <a:pt x="66326" y="21201"/>
                </a:lnTo>
                <a:lnTo>
                  <a:pt x="45266" y="26750"/>
                </a:lnTo>
                <a:cubicBezTo>
                  <a:pt x="37754" y="30490"/>
                  <a:pt x="31242" y="35304"/>
                  <a:pt x="26950" y="39596"/>
                </a:cubicBezTo>
                <a:lnTo>
                  <a:pt x="26950" y="118959"/>
                </a:lnTo>
                <a:cubicBezTo>
                  <a:pt x="33465" y="123988"/>
                  <a:pt x="48260" y="134046"/>
                  <a:pt x="66027" y="134046"/>
                </a:cubicBezTo>
                <a:lnTo>
                  <a:pt x="66326" y="133977"/>
                </a:lnTo>
                <a:lnTo>
                  <a:pt x="66326" y="156241"/>
                </a:lnTo>
                <a:lnTo>
                  <a:pt x="45077" y="152561"/>
                </a:lnTo>
                <a:cubicBezTo>
                  <a:pt x="37824" y="149896"/>
                  <a:pt x="31534" y="146194"/>
                  <a:pt x="26060" y="142047"/>
                </a:cubicBezTo>
                <a:lnTo>
                  <a:pt x="26060" y="216063"/>
                </a:lnTo>
                <a:lnTo>
                  <a:pt x="0" y="216063"/>
                </a:lnTo>
                <a:lnTo>
                  <a:pt x="0" y="1103"/>
                </a:lnTo>
                <a:lnTo>
                  <a:pt x="23394" y="1103"/>
                </a:lnTo>
                <a:lnTo>
                  <a:pt x="24867" y="18578"/>
                </a:lnTo>
                <a:cubicBezTo>
                  <a:pt x="31826" y="12209"/>
                  <a:pt x="39599" y="7027"/>
                  <a:pt x="48333" y="3438"/>
                </a:cubicBezTo>
                <a:lnTo>
                  <a:pt x="663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9" name="Shape 81"/>
          <xdr:cNvSpPr/>
        </xdr:nvSpPr>
        <xdr:spPr>
          <a:xfrm>
            <a:off x="3875553" y="1371091"/>
            <a:ext cx="66923" cy="159004"/>
          </a:xfrm>
          <a:custGeom>
            <a:avLst/>
            <a:gdLst/>
            <a:ahLst/>
            <a:cxnLst/>
            <a:rect l="0" t="0" r="0" b="0"/>
            <a:pathLst>
              <a:path w="66923" h="159004">
                <a:moveTo>
                  <a:pt x="11246" y="0"/>
                </a:moveTo>
                <a:cubicBezTo>
                  <a:pt x="43237" y="0"/>
                  <a:pt x="66923" y="19825"/>
                  <a:pt x="66923" y="75807"/>
                </a:cubicBezTo>
                <a:cubicBezTo>
                  <a:pt x="66923" y="135318"/>
                  <a:pt x="37611" y="159004"/>
                  <a:pt x="3550" y="159004"/>
                </a:cubicBezTo>
                <a:lnTo>
                  <a:pt x="0" y="158390"/>
                </a:lnTo>
                <a:lnTo>
                  <a:pt x="0" y="136125"/>
                </a:lnTo>
                <a:lnTo>
                  <a:pt x="18272" y="131875"/>
                </a:lnTo>
                <a:cubicBezTo>
                  <a:pt x="33554" y="123410"/>
                  <a:pt x="39376" y="103038"/>
                  <a:pt x="39376" y="75502"/>
                </a:cubicBezTo>
                <a:cubicBezTo>
                  <a:pt x="39376" y="37300"/>
                  <a:pt x="27832" y="22492"/>
                  <a:pt x="3258" y="22492"/>
                </a:cubicBezTo>
                <a:lnTo>
                  <a:pt x="0" y="23350"/>
                </a:lnTo>
                <a:lnTo>
                  <a:pt x="0" y="2149"/>
                </a:lnTo>
                <a:lnTo>
                  <a:pt x="112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0" name="Shape 82"/>
          <xdr:cNvSpPr/>
        </xdr:nvSpPr>
        <xdr:spPr>
          <a:xfrm>
            <a:off x="3981273"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49" y="44717"/>
                </a:cubicBezTo>
                <a:lnTo>
                  <a:pt x="26949" y="155448"/>
                </a:lnTo>
                <a:lnTo>
                  <a:pt x="0" y="155448"/>
                </a:lnTo>
                <a:lnTo>
                  <a:pt x="0" y="3251"/>
                </a:lnTo>
                <a:lnTo>
                  <a:pt x="22492" y="3251"/>
                </a:lnTo>
                <a:lnTo>
                  <a:pt x="24562"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1" name="Shape 83"/>
          <xdr:cNvSpPr/>
        </xdr:nvSpPr>
        <xdr:spPr>
          <a:xfrm>
            <a:off x="4079584"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2" name="Shape 84"/>
          <xdr:cNvSpPr/>
        </xdr:nvSpPr>
        <xdr:spPr>
          <a:xfrm>
            <a:off x="4146063" y="1480635"/>
            <a:ext cx="64103" cy="49466"/>
          </a:xfrm>
          <a:custGeom>
            <a:avLst/>
            <a:gdLst/>
            <a:ahLst/>
            <a:cxnLst/>
            <a:rect l="0" t="0" r="0" b="0"/>
            <a:pathLst>
              <a:path w="64103" h="49466">
                <a:moveTo>
                  <a:pt x="40418" y="0"/>
                </a:moveTo>
                <a:lnTo>
                  <a:pt x="64103" y="5334"/>
                </a:lnTo>
                <a:cubicBezTo>
                  <a:pt x="57881"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3" name="Shape 85"/>
          <xdr:cNvSpPr/>
        </xdr:nvSpPr>
        <xdr:spPr>
          <a:xfrm>
            <a:off x="4146063" y="1371085"/>
            <a:ext cx="65576" cy="85573"/>
          </a:xfrm>
          <a:custGeom>
            <a:avLst/>
            <a:gdLst/>
            <a:ahLst/>
            <a:cxnLst/>
            <a:rect l="0" t="0" r="0" b="0"/>
            <a:pathLst>
              <a:path w="65576" h="85573">
                <a:moveTo>
                  <a:pt x="5188" y="0"/>
                </a:moveTo>
                <a:cubicBezTo>
                  <a:pt x="47822" y="0"/>
                  <a:pt x="65576" y="28130"/>
                  <a:pt x="65576" y="65735"/>
                </a:cubicBezTo>
                <a:cubicBezTo>
                  <a:pt x="65576" y="71653"/>
                  <a:pt x="65285"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4" name="Shape 86"/>
          <xdr:cNvSpPr/>
        </xdr:nvSpPr>
        <xdr:spPr>
          <a:xfrm>
            <a:off x="4238307" y="1371085"/>
            <a:ext cx="120218" cy="159017"/>
          </a:xfrm>
          <a:custGeom>
            <a:avLst/>
            <a:gdLst/>
            <a:ahLst/>
            <a:cxnLst/>
            <a:rect l="0" t="0" r="0" b="0"/>
            <a:pathLst>
              <a:path w="120218" h="159017">
                <a:moveTo>
                  <a:pt x="61887" y="0"/>
                </a:moveTo>
                <a:cubicBezTo>
                  <a:pt x="98018" y="0"/>
                  <a:pt x="112814" y="17170"/>
                  <a:pt x="117551" y="44120"/>
                </a:cubicBezTo>
                <a:lnTo>
                  <a:pt x="93281" y="49454"/>
                </a:lnTo>
                <a:cubicBezTo>
                  <a:pt x="89420" y="31979"/>
                  <a:pt x="84100" y="21323"/>
                  <a:pt x="61595" y="21323"/>
                </a:cubicBezTo>
                <a:cubicBezTo>
                  <a:pt x="39395" y="21323"/>
                  <a:pt x="32270" y="31102"/>
                  <a:pt x="32270" y="42647"/>
                </a:cubicBezTo>
                <a:cubicBezTo>
                  <a:pt x="32270" y="58636"/>
                  <a:pt x="44717" y="62471"/>
                  <a:pt x="66027" y="67208"/>
                </a:cubicBezTo>
                <a:cubicBezTo>
                  <a:pt x="93573" y="73444"/>
                  <a:pt x="120218" y="78765"/>
                  <a:pt x="120218" y="112814"/>
                </a:cubicBezTo>
                <a:cubicBezTo>
                  <a:pt x="120218" y="142138"/>
                  <a:pt x="97713" y="159017"/>
                  <a:pt x="60693" y="159017"/>
                </a:cubicBezTo>
                <a:cubicBezTo>
                  <a:pt x="25464" y="159017"/>
                  <a:pt x="4737" y="145682"/>
                  <a:pt x="0" y="114884"/>
                </a:cubicBezTo>
                <a:lnTo>
                  <a:pt x="23990" y="108382"/>
                </a:lnTo>
                <a:cubicBezTo>
                  <a:pt x="27838" y="124955"/>
                  <a:pt x="34937" y="137681"/>
                  <a:pt x="61887" y="137681"/>
                </a:cubicBezTo>
                <a:cubicBezTo>
                  <a:pt x="79946" y="137681"/>
                  <a:pt x="93573" y="132067"/>
                  <a:pt x="93573" y="115786"/>
                </a:cubicBezTo>
                <a:cubicBezTo>
                  <a:pt x="93573" y="99200"/>
                  <a:pt x="81140" y="95936"/>
                  <a:pt x="60413" y="91796"/>
                </a:cubicBezTo>
                <a:cubicBezTo>
                  <a:pt x="35534" y="87059"/>
                  <a:pt x="5626" y="81128"/>
                  <a:pt x="5626" y="45898"/>
                </a:cubicBezTo>
                <a:cubicBezTo>
                  <a:pt x="5626" y="15100"/>
                  <a:pt x="31090" y="0"/>
                  <a:pt x="61887"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5" name="Shape 87"/>
          <xdr:cNvSpPr/>
        </xdr:nvSpPr>
        <xdr:spPr>
          <a:xfrm>
            <a:off x="4384600" y="1438884"/>
            <a:ext cx="60103" cy="91217"/>
          </a:xfrm>
          <a:custGeom>
            <a:avLst/>
            <a:gdLst/>
            <a:ahLst/>
            <a:cxnLst/>
            <a:rect l="0" t="0" r="0" b="0"/>
            <a:pathLst>
              <a:path w="60103" h="91217">
                <a:moveTo>
                  <a:pt x="60103" y="0"/>
                </a:moveTo>
                <a:lnTo>
                  <a:pt x="60103" y="18578"/>
                </a:lnTo>
                <a:lnTo>
                  <a:pt x="44518" y="22072"/>
                </a:lnTo>
                <a:cubicBezTo>
                  <a:pt x="34858" y="25850"/>
                  <a:pt x="27825" y="32886"/>
                  <a:pt x="27825" y="45916"/>
                </a:cubicBezTo>
                <a:cubicBezTo>
                  <a:pt x="27825" y="58934"/>
                  <a:pt x="32562" y="70186"/>
                  <a:pt x="53289" y="70186"/>
                </a:cubicBezTo>
                <a:lnTo>
                  <a:pt x="60103" y="68617"/>
                </a:lnTo>
                <a:lnTo>
                  <a:pt x="60103" y="88578"/>
                </a:lnTo>
                <a:lnTo>
                  <a:pt x="45009"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6" name="Shape 88"/>
          <xdr:cNvSpPr/>
        </xdr:nvSpPr>
        <xdr:spPr>
          <a:xfrm>
            <a:off x="4390505" y="1371531"/>
            <a:ext cx="54197" cy="45743"/>
          </a:xfrm>
          <a:custGeom>
            <a:avLst/>
            <a:gdLst/>
            <a:ahLst/>
            <a:cxnLst/>
            <a:rect l="0" t="0" r="0" b="0"/>
            <a:pathLst>
              <a:path w="54197" h="45743">
                <a:moveTo>
                  <a:pt x="54197" y="0"/>
                </a:moveTo>
                <a:lnTo>
                  <a:pt x="54197" y="20791"/>
                </a:lnTo>
                <a:lnTo>
                  <a:pt x="42522" y="22142"/>
                </a:lnTo>
                <a:cubicBezTo>
                  <a:pt x="31247" y="25262"/>
                  <a:pt x="26137" y="33084"/>
                  <a:pt x="23699" y="45743"/>
                </a:cubicBezTo>
                <a:lnTo>
                  <a:pt x="0" y="41298"/>
                </a:lnTo>
                <a:cubicBezTo>
                  <a:pt x="3553" y="19981"/>
                  <a:pt x="14607" y="7158"/>
                  <a:pt x="34903" y="2079"/>
                </a:cubicBezTo>
                <a:lnTo>
                  <a:pt x="541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7" name="Shape 89"/>
          <xdr:cNvSpPr/>
        </xdr:nvSpPr>
        <xdr:spPr>
          <a:xfrm>
            <a:off x="4444703" y="1371085"/>
            <a:ext cx="78175" cy="158420"/>
          </a:xfrm>
          <a:custGeom>
            <a:avLst/>
            <a:gdLst/>
            <a:ahLst/>
            <a:cxnLst/>
            <a:rect l="0" t="0" r="0" b="0"/>
            <a:pathLst>
              <a:path w="78175" h="158420">
                <a:moveTo>
                  <a:pt x="4146" y="0"/>
                </a:moveTo>
                <a:cubicBezTo>
                  <a:pt x="41751" y="0"/>
                  <a:pt x="58630" y="14504"/>
                  <a:pt x="58630" y="52400"/>
                </a:cubicBezTo>
                <a:lnTo>
                  <a:pt x="58630" y="126733"/>
                </a:lnTo>
                <a:cubicBezTo>
                  <a:pt x="58630" y="135027"/>
                  <a:pt x="59811" y="138583"/>
                  <a:pt x="67811" y="138583"/>
                </a:cubicBezTo>
                <a:cubicBezTo>
                  <a:pt x="69882" y="138583"/>
                  <a:pt x="73146" y="137986"/>
                  <a:pt x="76994" y="136804"/>
                </a:cubicBezTo>
                <a:lnTo>
                  <a:pt x="78175" y="153683"/>
                </a:lnTo>
                <a:cubicBezTo>
                  <a:pt x="71952" y="156934"/>
                  <a:pt x="64840" y="158420"/>
                  <a:pt x="57156" y="158420"/>
                </a:cubicBezTo>
                <a:cubicBezTo>
                  <a:pt x="42056" y="158420"/>
                  <a:pt x="35236" y="150127"/>
                  <a:pt x="33751" y="140348"/>
                </a:cubicBezTo>
                <a:cubicBezTo>
                  <a:pt x="27832" y="146272"/>
                  <a:pt x="20949" y="150940"/>
                  <a:pt x="12881" y="154125"/>
                </a:cubicBezTo>
                <a:lnTo>
                  <a:pt x="0" y="156378"/>
                </a:lnTo>
                <a:lnTo>
                  <a:pt x="0" y="136416"/>
                </a:lnTo>
                <a:lnTo>
                  <a:pt x="15513" y="132844"/>
                </a:lnTo>
                <a:cubicBezTo>
                  <a:pt x="22289" y="129699"/>
                  <a:pt x="28137" y="125406"/>
                  <a:pt x="32277" y="120815"/>
                </a:cubicBezTo>
                <a:lnTo>
                  <a:pt x="32277" y="86462"/>
                </a:lnTo>
                <a:cubicBezTo>
                  <a:pt x="28137" y="85865"/>
                  <a:pt x="23095" y="85573"/>
                  <a:pt x="16872" y="85573"/>
                </a:cubicBezTo>
                <a:cubicBezTo>
                  <a:pt x="11617" y="85573"/>
                  <a:pt x="5918" y="85703"/>
                  <a:pt x="326" y="86305"/>
                </a:cubicBezTo>
                <a:lnTo>
                  <a:pt x="0" y="86378"/>
                </a:lnTo>
                <a:lnTo>
                  <a:pt x="0" y="67800"/>
                </a:lnTo>
                <a:lnTo>
                  <a:pt x="18662" y="66332"/>
                </a:lnTo>
                <a:cubicBezTo>
                  <a:pt x="23400" y="66332"/>
                  <a:pt x="27540" y="66624"/>
                  <a:pt x="31985" y="66916"/>
                </a:cubicBezTo>
                <a:lnTo>
                  <a:pt x="31985" y="52121"/>
                </a:lnTo>
                <a:cubicBezTo>
                  <a:pt x="31985" y="33172"/>
                  <a:pt x="26651" y="21031"/>
                  <a:pt x="1784" y="21031"/>
                </a:cubicBezTo>
                <a:lnTo>
                  <a:pt x="0" y="21238"/>
                </a:lnTo>
                <a:lnTo>
                  <a:pt x="0" y="447"/>
                </a:lnTo>
                <a:lnTo>
                  <a:pt x="41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8" name="Shape 90"/>
          <xdr:cNvSpPr/>
        </xdr:nvSpPr>
        <xdr:spPr>
          <a:xfrm>
            <a:off x="0" y="656886"/>
            <a:ext cx="1726794" cy="1201166"/>
          </a:xfrm>
          <a:custGeom>
            <a:avLst/>
            <a:gdLst/>
            <a:ahLst/>
            <a:cxnLst/>
            <a:rect l="0" t="0" r="0" b="0"/>
            <a:pathLst>
              <a:path w="1726794" h="1201166">
                <a:moveTo>
                  <a:pt x="969480" y="0"/>
                </a:moveTo>
                <a:lnTo>
                  <a:pt x="1726794" y="644411"/>
                </a:lnTo>
                <a:lnTo>
                  <a:pt x="644779" y="1201166"/>
                </a:lnTo>
                <a:lnTo>
                  <a:pt x="0" y="534988"/>
                </a:lnTo>
                <a:lnTo>
                  <a:pt x="969480" y="0"/>
                </a:lnTo>
                <a:close/>
              </a:path>
            </a:pathLst>
          </a:custGeom>
          <a:ln w="0" cap="flat">
            <a:miter lim="127000"/>
          </a:ln>
        </xdr:spPr>
        <xdr:style>
          <a:lnRef idx="0">
            <a:srgbClr val="000000">
              <a:alpha val="0"/>
            </a:srgbClr>
          </a:lnRef>
          <a:fillRef idx="1">
            <a:srgbClr val="A39383"/>
          </a:fillRef>
          <a:effectRef idx="0">
            <a:scrgbClr r="0" g="0" b="0"/>
          </a:effectRef>
          <a:fontRef idx="none"/>
        </xdr:style>
        <xdr:txBody>
          <a:bodyPr wrap="square"/>
          <a:lstStyle/>
          <a:p>
            <a:endParaRPr lang="en-US"/>
          </a:p>
        </xdr:txBody>
      </xdr:sp>
      <xdr:sp macro="" textlink="">
        <xdr:nvSpPr>
          <xdr:cNvPr id="89" name="Shape 91"/>
          <xdr:cNvSpPr/>
        </xdr:nvSpPr>
        <xdr:spPr>
          <a:xfrm>
            <a:off x="715836" y="0"/>
            <a:ext cx="622414" cy="1546987"/>
          </a:xfrm>
          <a:custGeom>
            <a:avLst/>
            <a:gdLst/>
            <a:ahLst/>
            <a:cxnLst/>
            <a:rect l="0" t="0" r="0" b="0"/>
            <a:pathLst>
              <a:path w="622414" h="1546987">
                <a:moveTo>
                  <a:pt x="193370" y="0"/>
                </a:moveTo>
                <a:lnTo>
                  <a:pt x="622414" y="314223"/>
                </a:lnTo>
                <a:lnTo>
                  <a:pt x="622414" y="1220673"/>
                </a:lnTo>
                <a:lnTo>
                  <a:pt x="0" y="1546987"/>
                </a:lnTo>
                <a:lnTo>
                  <a:pt x="0" y="966863"/>
                </a:lnTo>
                <a:lnTo>
                  <a:pt x="197206" y="871728"/>
                </a:lnTo>
                <a:lnTo>
                  <a:pt x="1933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0" name="Shape 92"/>
          <xdr:cNvSpPr/>
        </xdr:nvSpPr>
        <xdr:spPr>
          <a:xfrm>
            <a:off x="910774" y="959714"/>
            <a:ext cx="427482" cy="683172"/>
          </a:xfrm>
          <a:custGeom>
            <a:avLst/>
            <a:gdLst/>
            <a:ahLst/>
            <a:cxnLst/>
            <a:rect l="0" t="0" r="0" b="0"/>
            <a:pathLst>
              <a:path w="427482" h="683172">
                <a:moveTo>
                  <a:pt x="267678" y="0"/>
                </a:moveTo>
                <a:lnTo>
                  <a:pt x="267678" y="331597"/>
                </a:lnTo>
                <a:lnTo>
                  <a:pt x="427482" y="551333"/>
                </a:lnTo>
                <a:lnTo>
                  <a:pt x="175794" y="683172"/>
                </a:lnTo>
                <a:lnTo>
                  <a:pt x="0" y="475425"/>
                </a:lnTo>
                <a:lnTo>
                  <a:pt x="0" y="127851"/>
                </a:lnTo>
                <a:lnTo>
                  <a:pt x="267678"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1" name="Shape 93"/>
          <xdr:cNvSpPr/>
        </xdr:nvSpPr>
        <xdr:spPr>
          <a:xfrm>
            <a:off x="338271" y="966869"/>
            <a:ext cx="377558" cy="580124"/>
          </a:xfrm>
          <a:custGeom>
            <a:avLst/>
            <a:gdLst/>
            <a:ahLst/>
            <a:cxnLst/>
            <a:rect l="0" t="0" r="0" b="0"/>
            <a:pathLst>
              <a:path w="377558" h="580124">
                <a:moveTo>
                  <a:pt x="377558" y="0"/>
                </a:moveTo>
                <a:lnTo>
                  <a:pt x="377558" y="580124"/>
                </a:lnTo>
                <a:lnTo>
                  <a:pt x="0" y="197726"/>
                </a:lnTo>
                <a:lnTo>
                  <a:pt x="377558" y="0"/>
                </a:lnTo>
                <a:close/>
              </a:path>
            </a:pathLst>
          </a:custGeom>
          <a:ln w="0" cap="flat">
            <a:miter lim="127000"/>
          </a:ln>
        </xdr:spPr>
        <xdr:style>
          <a:lnRef idx="0">
            <a:srgbClr val="000000">
              <a:alpha val="0"/>
            </a:srgbClr>
          </a:lnRef>
          <a:fillRef idx="1">
            <a:srgbClr val="691C32"/>
          </a:fillRef>
          <a:effectRef idx="0">
            <a:scrgbClr r="0" g="0" b="0"/>
          </a:effectRef>
          <a:fontRef idx="none"/>
        </xdr:style>
        <xdr:txBody>
          <a:bodyPr wrap="square"/>
          <a:lstStyle/>
          <a:p>
            <a:endParaRPr lang="en-US"/>
          </a:p>
        </xdr:txBody>
      </xdr:sp>
      <xdr:sp macro="" textlink="">
        <xdr:nvSpPr>
          <xdr:cNvPr id="92" name="Shape 94"/>
          <xdr:cNvSpPr/>
        </xdr:nvSpPr>
        <xdr:spPr>
          <a:xfrm>
            <a:off x="303618" y="5"/>
            <a:ext cx="608616" cy="804304"/>
          </a:xfrm>
          <a:custGeom>
            <a:avLst/>
            <a:gdLst/>
            <a:ahLst/>
            <a:cxnLst/>
            <a:rect l="0" t="0" r="0" b="0"/>
            <a:pathLst>
              <a:path w="608616" h="804304">
                <a:moveTo>
                  <a:pt x="605583" y="0"/>
                </a:moveTo>
                <a:lnTo>
                  <a:pt x="605593" y="0"/>
                </a:lnTo>
                <a:lnTo>
                  <a:pt x="608616" y="688475"/>
                </a:lnTo>
                <a:lnTo>
                  <a:pt x="398724" y="804304"/>
                </a:lnTo>
                <a:lnTo>
                  <a:pt x="398710" y="804304"/>
                </a:lnTo>
                <a:lnTo>
                  <a:pt x="398710" y="660674"/>
                </a:lnTo>
                <a:lnTo>
                  <a:pt x="0" y="315849"/>
                </a:lnTo>
                <a:lnTo>
                  <a:pt x="0" y="315840"/>
                </a:lnTo>
                <a:lnTo>
                  <a:pt x="60558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3" name="Shape 95"/>
          <xdr:cNvSpPr/>
        </xdr:nvSpPr>
        <xdr:spPr>
          <a:xfrm>
            <a:off x="1932794" y="1687809"/>
            <a:ext cx="161988" cy="183045"/>
          </a:xfrm>
          <a:custGeom>
            <a:avLst/>
            <a:gdLst/>
            <a:ahLst/>
            <a:cxnLst/>
            <a:rect l="0" t="0" r="0" b="0"/>
            <a:pathLst>
              <a:path w="161988" h="183045">
                <a:moveTo>
                  <a:pt x="99047" y="0"/>
                </a:moveTo>
                <a:cubicBezTo>
                  <a:pt x="123876" y="0"/>
                  <a:pt x="145694" y="5512"/>
                  <a:pt x="161988" y="15049"/>
                </a:cubicBezTo>
                <a:cubicBezTo>
                  <a:pt x="159486" y="26327"/>
                  <a:pt x="153467" y="48146"/>
                  <a:pt x="151219" y="58928"/>
                </a:cubicBezTo>
                <a:cubicBezTo>
                  <a:pt x="135915" y="47384"/>
                  <a:pt x="119113" y="40119"/>
                  <a:pt x="97307" y="40119"/>
                </a:cubicBezTo>
                <a:cubicBezTo>
                  <a:pt x="65202" y="40119"/>
                  <a:pt x="45136" y="62929"/>
                  <a:pt x="45136" y="94285"/>
                </a:cubicBezTo>
                <a:cubicBezTo>
                  <a:pt x="45136" y="125375"/>
                  <a:pt x="63449" y="146431"/>
                  <a:pt x="94539" y="146431"/>
                </a:cubicBezTo>
                <a:cubicBezTo>
                  <a:pt x="102807" y="146431"/>
                  <a:pt x="109334" y="145695"/>
                  <a:pt x="115100" y="143929"/>
                </a:cubicBezTo>
                <a:cubicBezTo>
                  <a:pt x="115100" y="123114"/>
                  <a:pt x="113843" y="106578"/>
                  <a:pt x="112598" y="97549"/>
                </a:cubicBezTo>
                <a:lnTo>
                  <a:pt x="161493" y="97549"/>
                </a:lnTo>
                <a:cubicBezTo>
                  <a:pt x="159982" y="111582"/>
                  <a:pt x="158978" y="128880"/>
                  <a:pt x="158978" y="170510"/>
                </a:cubicBezTo>
                <a:cubicBezTo>
                  <a:pt x="147193" y="174777"/>
                  <a:pt x="122123" y="183045"/>
                  <a:pt x="89522" y="183045"/>
                </a:cubicBezTo>
                <a:cubicBezTo>
                  <a:pt x="34366" y="183045"/>
                  <a:pt x="0" y="144691"/>
                  <a:pt x="0" y="94780"/>
                </a:cubicBezTo>
                <a:cubicBezTo>
                  <a:pt x="0" y="40869"/>
                  <a:pt x="45389" y="0"/>
                  <a:pt x="990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4" name="Shape 96"/>
          <xdr:cNvSpPr/>
        </xdr:nvSpPr>
        <xdr:spPr>
          <a:xfrm>
            <a:off x="2117425" y="1732092"/>
            <a:ext cx="69203" cy="138757"/>
          </a:xfrm>
          <a:custGeom>
            <a:avLst/>
            <a:gdLst/>
            <a:ahLst/>
            <a:cxnLst/>
            <a:rect l="0" t="0" r="0" b="0"/>
            <a:pathLst>
              <a:path w="69203" h="138757">
                <a:moveTo>
                  <a:pt x="69203" y="0"/>
                </a:moveTo>
                <a:lnTo>
                  <a:pt x="69203" y="34807"/>
                </a:lnTo>
                <a:lnTo>
                  <a:pt x="57348" y="37446"/>
                </a:lnTo>
                <a:cubicBezTo>
                  <a:pt x="46735" y="42785"/>
                  <a:pt x="41377" y="55392"/>
                  <a:pt x="41377" y="70812"/>
                </a:cubicBezTo>
                <a:cubicBezTo>
                  <a:pt x="41377" y="86605"/>
                  <a:pt x="47299" y="99304"/>
                  <a:pt x="58088" y="104666"/>
                </a:cubicBezTo>
                <a:lnTo>
                  <a:pt x="69203" y="107146"/>
                </a:lnTo>
                <a:lnTo>
                  <a:pt x="69203" y="138577"/>
                </a:lnTo>
                <a:lnTo>
                  <a:pt x="68199" y="138757"/>
                </a:lnTo>
                <a:cubicBezTo>
                  <a:pt x="26822" y="138757"/>
                  <a:pt x="0" y="112430"/>
                  <a:pt x="0" y="70812"/>
                </a:cubicBezTo>
                <a:cubicBezTo>
                  <a:pt x="0" y="39208"/>
                  <a:pt x="16781" y="14948"/>
                  <a:pt x="42734" y="4794"/>
                </a:cubicBezTo>
                <a:lnTo>
                  <a:pt x="6920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5" name="Shape 97"/>
          <xdr:cNvSpPr/>
        </xdr:nvSpPr>
        <xdr:spPr>
          <a:xfrm>
            <a:off x="2186628" y="1731683"/>
            <a:ext cx="69215" cy="138986"/>
          </a:xfrm>
          <a:custGeom>
            <a:avLst/>
            <a:gdLst/>
            <a:ahLst/>
            <a:cxnLst/>
            <a:rect l="0" t="0" r="0" b="0"/>
            <a:pathLst>
              <a:path w="69215" h="138986">
                <a:moveTo>
                  <a:pt x="2260" y="0"/>
                </a:moveTo>
                <a:cubicBezTo>
                  <a:pt x="43637" y="0"/>
                  <a:pt x="69215" y="26581"/>
                  <a:pt x="69215" y="68466"/>
                </a:cubicBezTo>
                <a:cubicBezTo>
                  <a:pt x="69215" y="99298"/>
                  <a:pt x="54120" y="123651"/>
                  <a:pt x="28270" y="133901"/>
                </a:cubicBezTo>
                <a:lnTo>
                  <a:pt x="0" y="138986"/>
                </a:lnTo>
                <a:lnTo>
                  <a:pt x="0" y="107555"/>
                </a:lnTo>
                <a:lnTo>
                  <a:pt x="1257" y="107836"/>
                </a:lnTo>
                <a:cubicBezTo>
                  <a:pt x="19812" y="107836"/>
                  <a:pt x="27825" y="93040"/>
                  <a:pt x="27825" y="70726"/>
                </a:cubicBezTo>
                <a:cubicBezTo>
                  <a:pt x="27825" y="48146"/>
                  <a:pt x="19304" y="35103"/>
                  <a:pt x="508" y="35103"/>
                </a:cubicBezTo>
                <a:lnTo>
                  <a:pt x="0" y="35216"/>
                </a:lnTo>
                <a:lnTo>
                  <a:pt x="0" y="409"/>
                </a:lnTo>
                <a:lnTo>
                  <a:pt x="226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6" name="Shape 98"/>
          <xdr:cNvSpPr/>
        </xdr:nvSpPr>
        <xdr:spPr>
          <a:xfrm>
            <a:off x="2279719" y="1672754"/>
            <a:ext cx="73603" cy="198095"/>
          </a:xfrm>
          <a:custGeom>
            <a:avLst/>
            <a:gdLst/>
            <a:ahLst/>
            <a:cxnLst/>
            <a:rect l="0" t="0" r="0" b="0"/>
            <a:pathLst>
              <a:path w="73603" h="198095">
                <a:moveTo>
                  <a:pt x="47651" y="0"/>
                </a:moveTo>
                <a:lnTo>
                  <a:pt x="47651" y="90272"/>
                </a:lnTo>
                <a:cubicBezTo>
                  <a:pt x="50908" y="83007"/>
                  <a:pt x="56611" y="75171"/>
                  <a:pt x="64351" y="69152"/>
                </a:cubicBezTo>
                <a:lnTo>
                  <a:pt x="73603" y="63943"/>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61" y="186817"/>
                </a:cubicBezTo>
                <a:lnTo>
                  <a:pt x="6261" y="60185"/>
                </a:lnTo>
                <a:cubicBezTo>
                  <a:pt x="6261"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7" name="Shape 99"/>
          <xdr:cNvSpPr/>
        </xdr:nvSpPr>
        <xdr:spPr>
          <a:xfrm>
            <a:off x="2353322" y="1731682"/>
            <a:ext cx="69831" cy="138514"/>
          </a:xfrm>
          <a:custGeom>
            <a:avLst/>
            <a:gdLst/>
            <a:ahLst/>
            <a:cxnLst/>
            <a:rect l="0" t="0" r="0" b="0"/>
            <a:pathLst>
              <a:path w="69831" h="138514">
                <a:moveTo>
                  <a:pt x="19678" y="0"/>
                </a:moveTo>
                <a:cubicBezTo>
                  <a:pt x="49269" y="0"/>
                  <a:pt x="69831" y="25336"/>
                  <a:pt x="69831" y="67957"/>
                </a:cubicBezTo>
                <a:cubicBezTo>
                  <a:pt x="69831" y="102000"/>
                  <a:pt x="52907" y="125034"/>
                  <a:pt x="25934" y="134423"/>
                </a:cubicBezTo>
                <a:lnTo>
                  <a:pt x="0" y="138514"/>
                </a:lnTo>
                <a:lnTo>
                  <a:pt x="0" y="104456"/>
                </a:lnTo>
                <a:lnTo>
                  <a:pt x="9134" y="102919"/>
                </a:lnTo>
                <a:cubicBezTo>
                  <a:pt x="21016" y="98158"/>
                  <a:pt x="25952" y="86449"/>
                  <a:pt x="25952" y="68961"/>
                </a:cubicBezTo>
                <a:cubicBezTo>
                  <a:pt x="25952" y="53540"/>
                  <a:pt x="20444" y="42205"/>
                  <a:pt x="8491" y="37502"/>
                </a:cubicBezTo>
                <a:lnTo>
                  <a:pt x="0" y="36061"/>
                </a:lnTo>
                <a:lnTo>
                  <a:pt x="0" y="5014"/>
                </a:lnTo>
                <a:lnTo>
                  <a:pt x="3837" y="2854"/>
                </a:lnTo>
                <a:cubicBezTo>
                  <a:pt x="8675" y="1051"/>
                  <a:pt x="13973" y="0"/>
                  <a:pt x="19678"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8" name="Shape 100"/>
          <xdr:cNvSpPr/>
        </xdr:nvSpPr>
        <xdr:spPr>
          <a:xfrm>
            <a:off x="2449531" y="1731682"/>
            <a:ext cx="50152" cy="135420"/>
          </a:xfrm>
          <a:custGeom>
            <a:avLst/>
            <a:gdLst/>
            <a:ahLst/>
            <a:cxnLst/>
            <a:rect l="0" t="0" r="0" b="0"/>
            <a:pathLst>
              <a:path w="50152" h="135420">
                <a:moveTo>
                  <a:pt x="47651" y="0"/>
                </a:moveTo>
                <a:lnTo>
                  <a:pt x="47651" y="73228"/>
                </a:lnTo>
                <a:cubicBezTo>
                  <a:pt x="47651" y="96546"/>
                  <a:pt x="47651" y="116611"/>
                  <a:pt x="50152" y="135420"/>
                </a:cubicBezTo>
                <a:lnTo>
                  <a:pt x="3759" y="135420"/>
                </a:lnTo>
                <a:cubicBezTo>
                  <a:pt x="6020" y="115341"/>
                  <a:pt x="6274" y="96546"/>
                  <a:pt x="6274" y="73724"/>
                </a:cubicBezTo>
                <a:cubicBezTo>
                  <a:pt x="6274" y="44895"/>
                  <a:pt x="3010" y="23317"/>
                  <a:pt x="0" y="8789"/>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9" name="Shape 101"/>
          <xdr:cNvSpPr/>
        </xdr:nvSpPr>
        <xdr:spPr>
          <a:xfrm>
            <a:off x="2450040" y="1662226"/>
            <a:ext cx="50140" cy="51410"/>
          </a:xfrm>
          <a:custGeom>
            <a:avLst/>
            <a:gdLst/>
            <a:ahLst/>
            <a:cxnLst/>
            <a:rect l="0" t="0" r="0" b="0"/>
            <a:pathLst>
              <a:path w="50140" h="51410">
                <a:moveTo>
                  <a:pt x="26073" y="0"/>
                </a:moveTo>
                <a:cubicBezTo>
                  <a:pt x="40373" y="0"/>
                  <a:pt x="50140" y="10528"/>
                  <a:pt x="50140" y="24574"/>
                </a:cubicBezTo>
                <a:cubicBezTo>
                  <a:pt x="50140" y="39624"/>
                  <a:pt x="39611" y="51410"/>
                  <a:pt x="24321" y="51410"/>
                </a:cubicBezTo>
                <a:cubicBezTo>
                  <a:pt x="10782" y="51410"/>
                  <a:pt x="0" y="40361"/>
                  <a:pt x="0" y="26835"/>
                </a:cubicBezTo>
                <a:cubicBezTo>
                  <a:pt x="0" y="12789"/>
                  <a:pt x="11024" y="0"/>
                  <a:pt x="26073"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0" name="Shape 102"/>
          <xdr:cNvSpPr/>
        </xdr:nvSpPr>
        <xdr:spPr>
          <a:xfrm>
            <a:off x="2527805" y="1732479"/>
            <a:ext cx="65570" cy="136977"/>
          </a:xfrm>
          <a:custGeom>
            <a:avLst/>
            <a:gdLst/>
            <a:ahLst/>
            <a:cxnLst/>
            <a:rect l="0" t="0" r="0" b="0"/>
            <a:pathLst>
              <a:path w="65570" h="136977">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7"/>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1" name="Shape 103"/>
          <xdr:cNvSpPr/>
        </xdr:nvSpPr>
        <xdr:spPr>
          <a:xfrm>
            <a:off x="2593375" y="1829482"/>
            <a:ext cx="58547" cy="41377"/>
          </a:xfrm>
          <a:custGeom>
            <a:avLst/>
            <a:gdLst/>
            <a:ahLst/>
            <a:cxnLst/>
            <a:rect l="0" t="0" r="0" b="0"/>
            <a:pathLst>
              <a:path w="58547" h="41377">
                <a:moveTo>
                  <a:pt x="58547" y="0"/>
                </a:moveTo>
                <a:lnTo>
                  <a:pt x="53543" y="35103"/>
                </a:lnTo>
                <a:cubicBezTo>
                  <a:pt x="42253" y="38367"/>
                  <a:pt x="26708" y="41377"/>
                  <a:pt x="9652" y="41377"/>
                </a:cubicBezTo>
                <a:lnTo>
                  <a:pt x="0" y="39973"/>
                </a:lnTo>
                <a:lnTo>
                  <a:pt x="0" y="5194"/>
                </a:lnTo>
                <a:lnTo>
                  <a:pt x="17424" y="10033"/>
                </a:lnTo>
                <a:cubicBezTo>
                  <a:pt x="34480"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2" name="Shape 104"/>
          <xdr:cNvSpPr/>
        </xdr:nvSpPr>
        <xdr:spPr>
          <a:xfrm>
            <a:off x="2593375" y="1731692"/>
            <a:ext cx="61811" cy="80654"/>
          </a:xfrm>
          <a:custGeom>
            <a:avLst/>
            <a:gdLst/>
            <a:ahLst/>
            <a:cxnLst/>
            <a:rect l="0" t="0" r="0" b="0"/>
            <a:pathLst>
              <a:path w="61811" h="80654">
                <a:moveTo>
                  <a:pt x="4140" y="0"/>
                </a:moveTo>
                <a:cubicBezTo>
                  <a:pt x="37490" y="0"/>
                  <a:pt x="61811" y="19050"/>
                  <a:pt x="61811" y="57671"/>
                </a:cubicBezTo>
                <a:cubicBezTo>
                  <a:pt x="61811" y="62687"/>
                  <a:pt x="61061" y="72466"/>
                  <a:pt x="59550" y="78981"/>
                </a:cubicBezTo>
                <a:lnTo>
                  <a:pt x="0" y="80654"/>
                </a:lnTo>
                <a:lnTo>
                  <a:pt x="0" y="59917"/>
                </a:lnTo>
                <a:lnTo>
                  <a:pt x="21437" y="58674"/>
                </a:lnTo>
                <a:cubicBezTo>
                  <a:pt x="21691" y="56667"/>
                  <a:pt x="21691" y="53911"/>
                  <a:pt x="21691" y="51905"/>
                </a:cubicBezTo>
                <a:cubicBezTo>
                  <a:pt x="21691" y="38621"/>
                  <a:pt x="17424"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3" name="Shape 105"/>
          <xdr:cNvSpPr/>
        </xdr:nvSpPr>
        <xdr:spPr>
          <a:xfrm>
            <a:off x="2681570" y="1731690"/>
            <a:ext cx="95034" cy="135407"/>
          </a:xfrm>
          <a:custGeom>
            <a:avLst/>
            <a:gdLst/>
            <a:ahLst/>
            <a:cxnLst/>
            <a:rect l="0" t="0" r="0" b="0"/>
            <a:pathLst>
              <a:path w="95034" h="135407">
                <a:moveTo>
                  <a:pt x="46139" y="0"/>
                </a:moveTo>
                <a:lnTo>
                  <a:pt x="46139" y="38354"/>
                </a:lnTo>
                <a:lnTo>
                  <a:pt x="47651" y="38862"/>
                </a:lnTo>
                <a:cubicBezTo>
                  <a:pt x="54915" y="18555"/>
                  <a:pt x="66205" y="0"/>
                  <a:pt x="82741" y="0"/>
                </a:cubicBezTo>
                <a:cubicBezTo>
                  <a:pt x="87770" y="0"/>
                  <a:pt x="92024" y="1257"/>
                  <a:pt x="95034" y="3759"/>
                </a:cubicBezTo>
                <a:lnTo>
                  <a:pt x="87262" y="51409"/>
                </a:lnTo>
                <a:cubicBezTo>
                  <a:pt x="74981" y="48146"/>
                  <a:pt x="57683" y="45644"/>
                  <a:pt x="47651" y="45885"/>
                </a:cubicBezTo>
                <a:lnTo>
                  <a:pt x="47651" y="77737"/>
                </a:lnTo>
                <a:cubicBezTo>
                  <a:pt x="47651" y="98298"/>
                  <a:pt x="47651" y="119113"/>
                  <a:pt x="50152" y="135407"/>
                </a:cubicBezTo>
                <a:lnTo>
                  <a:pt x="3772" y="135407"/>
                </a:lnTo>
                <a:cubicBezTo>
                  <a:pt x="5766" y="118351"/>
                  <a:pt x="6274" y="97549"/>
                  <a:pt x="6274" y="73964"/>
                </a:cubicBezTo>
                <a:cubicBezTo>
                  <a:pt x="6274" y="45136"/>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4" name="Shape 106"/>
          <xdr:cNvSpPr/>
        </xdr:nvSpPr>
        <xdr:spPr>
          <a:xfrm>
            <a:off x="2795448" y="1731690"/>
            <a:ext cx="134658" cy="135407"/>
          </a:xfrm>
          <a:custGeom>
            <a:avLst/>
            <a:gdLst/>
            <a:ahLst/>
            <a:cxnLst/>
            <a:rect l="0" t="0" r="0" b="0"/>
            <a:pathLst>
              <a:path w="134658" h="135407">
                <a:moveTo>
                  <a:pt x="46139" y="0"/>
                </a:moveTo>
                <a:lnTo>
                  <a:pt x="46139" y="35852"/>
                </a:lnTo>
                <a:lnTo>
                  <a:pt x="47651" y="36360"/>
                </a:lnTo>
                <a:cubicBezTo>
                  <a:pt x="57176" y="12293"/>
                  <a:pt x="74473" y="0"/>
                  <a:pt x="93282" y="0"/>
                </a:cubicBezTo>
                <a:cubicBezTo>
                  <a:pt x="114846" y="0"/>
                  <a:pt x="132156" y="13792"/>
                  <a:pt x="132156" y="39878"/>
                </a:cubicBezTo>
                <a:lnTo>
                  <a:pt x="132156" y="77737"/>
                </a:lnTo>
                <a:cubicBezTo>
                  <a:pt x="132156" y="98298"/>
                  <a:pt x="132156" y="119354"/>
                  <a:pt x="134658" y="135407"/>
                </a:cubicBezTo>
                <a:lnTo>
                  <a:pt x="90767" y="135407"/>
                </a:lnTo>
                <a:lnTo>
                  <a:pt x="90767" y="60439"/>
                </a:lnTo>
                <a:cubicBezTo>
                  <a:pt x="90767" y="46647"/>
                  <a:pt x="85268" y="40119"/>
                  <a:pt x="69215" y="40119"/>
                </a:cubicBezTo>
                <a:cubicBezTo>
                  <a:pt x="61938" y="40119"/>
                  <a:pt x="53416" y="41377"/>
                  <a:pt x="47651" y="43383"/>
                </a:cubicBezTo>
                <a:lnTo>
                  <a:pt x="47651" y="77737"/>
                </a:lnTo>
                <a:cubicBezTo>
                  <a:pt x="47651" y="98298"/>
                  <a:pt x="47651" y="119354"/>
                  <a:pt x="50152" y="135407"/>
                </a:cubicBezTo>
                <a:lnTo>
                  <a:pt x="3772" y="135407"/>
                </a:lnTo>
                <a:cubicBezTo>
                  <a:pt x="5766" y="118351"/>
                  <a:pt x="6274" y="97549"/>
                  <a:pt x="6274" y="77737"/>
                </a:cubicBezTo>
                <a:cubicBezTo>
                  <a:pt x="6274" y="47142"/>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5" name="Shape 107"/>
          <xdr:cNvSpPr/>
        </xdr:nvSpPr>
        <xdr:spPr>
          <a:xfrm>
            <a:off x="2957757" y="1732092"/>
            <a:ext cx="69202" cy="138757"/>
          </a:xfrm>
          <a:custGeom>
            <a:avLst/>
            <a:gdLst/>
            <a:ahLst/>
            <a:cxnLst/>
            <a:rect l="0" t="0" r="0" b="0"/>
            <a:pathLst>
              <a:path w="69202" h="138757">
                <a:moveTo>
                  <a:pt x="69202" y="0"/>
                </a:moveTo>
                <a:lnTo>
                  <a:pt x="69202" y="34807"/>
                </a:lnTo>
                <a:lnTo>
                  <a:pt x="57348" y="37446"/>
                </a:lnTo>
                <a:cubicBezTo>
                  <a:pt x="46735" y="42785"/>
                  <a:pt x="41377" y="55392"/>
                  <a:pt x="41377" y="70812"/>
                </a:cubicBezTo>
                <a:cubicBezTo>
                  <a:pt x="41377" y="86605"/>
                  <a:pt x="47299" y="99304"/>
                  <a:pt x="58088" y="104666"/>
                </a:cubicBezTo>
                <a:lnTo>
                  <a:pt x="69202" y="107146"/>
                </a:lnTo>
                <a:lnTo>
                  <a:pt x="69202" y="138577"/>
                </a:lnTo>
                <a:lnTo>
                  <a:pt x="68199" y="138757"/>
                </a:lnTo>
                <a:cubicBezTo>
                  <a:pt x="26822" y="138757"/>
                  <a:pt x="0" y="112430"/>
                  <a:pt x="0" y="70812"/>
                </a:cubicBezTo>
                <a:cubicBezTo>
                  <a:pt x="0" y="39208"/>
                  <a:pt x="16781" y="14948"/>
                  <a:pt x="42734" y="4794"/>
                </a:cubicBezTo>
                <a:lnTo>
                  <a:pt x="69202"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6" name="Shape 108"/>
          <xdr:cNvSpPr/>
        </xdr:nvSpPr>
        <xdr:spPr>
          <a:xfrm>
            <a:off x="3026960" y="1731683"/>
            <a:ext cx="69215" cy="138986"/>
          </a:xfrm>
          <a:custGeom>
            <a:avLst/>
            <a:gdLst/>
            <a:ahLst/>
            <a:cxnLst/>
            <a:rect l="0" t="0" r="0" b="0"/>
            <a:pathLst>
              <a:path w="69215" h="138986">
                <a:moveTo>
                  <a:pt x="2261" y="0"/>
                </a:moveTo>
                <a:cubicBezTo>
                  <a:pt x="43637" y="0"/>
                  <a:pt x="69215" y="26581"/>
                  <a:pt x="69215" y="68466"/>
                </a:cubicBezTo>
                <a:cubicBezTo>
                  <a:pt x="69215" y="99298"/>
                  <a:pt x="54120" y="123651"/>
                  <a:pt x="28271" y="133901"/>
                </a:cubicBezTo>
                <a:lnTo>
                  <a:pt x="0" y="138986"/>
                </a:lnTo>
                <a:lnTo>
                  <a:pt x="0" y="107555"/>
                </a:lnTo>
                <a:lnTo>
                  <a:pt x="1257" y="107836"/>
                </a:lnTo>
                <a:cubicBezTo>
                  <a:pt x="19812" y="107836"/>
                  <a:pt x="27826" y="93040"/>
                  <a:pt x="27826" y="70726"/>
                </a:cubicBezTo>
                <a:cubicBezTo>
                  <a:pt x="27826" y="48146"/>
                  <a:pt x="19304" y="35103"/>
                  <a:pt x="508" y="35103"/>
                </a:cubicBezTo>
                <a:lnTo>
                  <a:pt x="0" y="35216"/>
                </a:lnTo>
                <a:lnTo>
                  <a:pt x="0" y="409"/>
                </a:lnTo>
                <a:lnTo>
                  <a:pt x="226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7" name="Shape 109"/>
          <xdr:cNvSpPr/>
        </xdr:nvSpPr>
        <xdr:spPr>
          <a:xfrm>
            <a:off x="3173988" y="1731849"/>
            <a:ext cx="69329" cy="139000"/>
          </a:xfrm>
          <a:custGeom>
            <a:avLst/>
            <a:gdLst/>
            <a:ahLst/>
            <a:cxnLst/>
            <a:rect l="0" t="0" r="0" b="0"/>
            <a:pathLst>
              <a:path w="69329" h="139000">
                <a:moveTo>
                  <a:pt x="69329" y="0"/>
                </a:moveTo>
                <a:lnTo>
                  <a:pt x="69329" y="36053"/>
                </a:lnTo>
                <a:lnTo>
                  <a:pt x="62181" y="37300"/>
                </a:lnTo>
                <a:cubicBezTo>
                  <a:pt x="50365" y="41994"/>
                  <a:pt x="43879" y="53567"/>
                  <a:pt x="43879" y="71055"/>
                </a:cubicBezTo>
                <a:cubicBezTo>
                  <a:pt x="43879" y="85904"/>
                  <a:pt x="49522" y="96960"/>
                  <a:pt x="61125" y="101560"/>
                </a:cubicBezTo>
                <a:lnTo>
                  <a:pt x="69329" y="102977"/>
                </a:lnTo>
                <a:lnTo>
                  <a:pt x="69329" y="133645"/>
                </a:lnTo>
                <a:lnTo>
                  <a:pt x="52667" y="139000"/>
                </a:lnTo>
                <a:cubicBezTo>
                  <a:pt x="23317" y="139000"/>
                  <a:pt x="0" y="116190"/>
                  <a:pt x="0" y="72312"/>
                </a:cubicBezTo>
                <a:cubicBezTo>
                  <a:pt x="0" y="40908"/>
                  <a:pt x="16081" y="15841"/>
                  <a:pt x="41678" y="5269"/>
                </a:cubicBezTo>
                <a:lnTo>
                  <a:pt x="6932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8" name="Shape 110"/>
          <xdr:cNvSpPr/>
        </xdr:nvSpPr>
        <xdr:spPr>
          <a:xfrm>
            <a:off x="3243317" y="1672754"/>
            <a:ext cx="71844" cy="194348"/>
          </a:xfrm>
          <a:custGeom>
            <a:avLst/>
            <a:gdLst/>
            <a:ahLst/>
            <a:cxnLst/>
            <a:rect l="0" t="0" r="0" b="0"/>
            <a:pathLst>
              <a:path w="71844" h="194348">
                <a:moveTo>
                  <a:pt x="66840" y="0"/>
                </a:moveTo>
                <a:lnTo>
                  <a:pt x="66840" y="110338"/>
                </a:lnTo>
                <a:cubicBezTo>
                  <a:pt x="66840" y="142177"/>
                  <a:pt x="68580" y="176797"/>
                  <a:pt x="71844" y="194348"/>
                </a:cubicBezTo>
                <a:lnTo>
                  <a:pt x="28969" y="194348"/>
                </a:lnTo>
                <a:lnTo>
                  <a:pt x="26962" y="167259"/>
                </a:lnTo>
                <a:lnTo>
                  <a:pt x="25451" y="166764"/>
                </a:lnTo>
                <a:cubicBezTo>
                  <a:pt x="21692" y="176416"/>
                  <a:pt x="16488" y="184248"/>
                  <a:pt x="9561" y="189668"/>
                </a:cubicBezTo>
                <a:lnTo>
                  <a:pt x="0" y="192741"/>
                </a:lnTo>
                <a:lnTo>
                  <a:pt x="0" y="162073"/>
                </a:lnTo>
                <a:lnTo>
                  <a:pt x="5397" y="163005"/>
                </a:lnTo>
                <a:cubicBezTo>
                  <a:pt x="12167" y="163005"/>
                  <a:pt x="19939" y="161493"/>
                  <a:pt x="25451" y="159741"/>
                </a:cubicBezTo>
                <a:lnTo>
                  <a:pt x="25451" y="97295"/>
                </a:lnTo>
                <a:cubicBezTo>
                  <a:pt x="18428" y="95034"/>
                  <a:pt x="12167" y="94031"/>
                  <a:pt x="6401" y="94031"/>
                </a:cubicBezTo>
                <a:lnTo>
                  <a:pt x="0" y="95148"/>
                </a:lnTo>
                <a:lnTo>
                  <a:pt x="0" y="59095"/>
                </a:lnTo>
                <a:lnTo>
                  <a:pt x="876" y="58928"/>
                </a:lnTo>
                <a:cubicBezTo>
                  <a:pt x="10668" y="58928"/>
                  <a:pt x="17691" y="59944"/>
                  <a:pt x="25451" y="62192"/>
                </a:cubicBezTo>
                <a:lnTo>
                  <a:pt x="25451" y="61443"/>
                </a:lnTo>
                <a:cubicBezTo>
                  <a:pt x="25451" y="42634"/>
                  <a:pt x="22695" y="21069"/>
                  <a:pt x="19190" y="7531"/>
                </a:cubicBezTo>
                <a:lnTo>
                  <a:pt x="668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9" name="Shape 111"/>
          <xdr:cNvSpPr/>
        </xdr:nvSpPr>
        <xdr:spPr>
          <a:xfrm>
            <a:off x="334154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0" name="Shape 112"/>
          <xdr:cNvSpPr/>
        </xdr:nvSpPr>
        <xdr:spPr>
          <a:xfrm>
            <a:off x="340711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1" name="Shape 113"/>
          <xdr:cNvSpPr/>
        </xdr:nvSpPr>
        <xdr:spPr>
          <a:xfrm>
            <a:off x="340711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2" name="Shape 114"/>
          <xdr:cNvSpPr/>
        </xdr:nvSpPr>
        <xdr:spPr>
          <a:xfrm>
            <a:off x="3559282" y="1687808"/>
            <a:ext cx="71964" cy="179286"/>
          </a:xfrm>
          <a:custGeom>
            <a:avLst/>
            <a:gdLst/>
            <a:ahLst/>
            <a:cxnLst/>
            <a:rect l="0" t="0" r="0" b="0"/>
            <a:pathLst>
              <a:path w="71964" h="179286">
                <a:moveTo>
                  <a:pt x="66434" y="0"/>
                </a:moveTo>
                <a:lnTo>
                  <a:pt x="71964" y="665"/>
                </a:lnTo>
                <a:lnTo>
                  <a:pt x="71964" y="34916"/>
                </a:lnTo>
                <a:lnTo>
                  <a:pt x="67196" y="33350"/>
                </a:lnTo>
                <a:cubicBezTo>
                  <a:pt x="59169" y="33350"/>
                  <a:pt x="52146" y="33846"/>
                  <a:pt x="46380" y="34849"/>
                </a:cubicBezTo>
                <a:lnTo>
                  <a:pt x="46380" y="95288"/>
                </a:lnTo>
                <a:cubicBezTo>
                  <a:pt x="53911" y="96546"/>
                  <a:pt x="62433" y="97282"/>
                  <a:pt x="68961" y="97282"/>
                </a:cubicBezTo>
                <a:lnTo>
                  <a:pt x="71964" y="96906"/>
                </a:lnTo>
                <a:lnTo>
                  <a:pt x="71964" y="129070"/>
                </a:lnTo>
                <a:lnTo>
                  <a:pt x="58888" y="128791"/>
                </a:lnTo>
                <a:cubicBezTo>
                  <a:pt x="54594" y="128572"/>
                  <a:pt x="50895" y="128257"/>
                  <a:pt x="46380" y="127876"/>
                </a:cubicBezTo>
                <a:cubicBezTo>
                  <a:pt x="46380" y="149949"/>
                  <a:pt x="46875" y="163487"/>
                  <a:pt x="47637" y="179286"/>
                </a:cubicBezTo>
                <a:lnTo>
                  <a:pt x="0" y="179286"/>
                </a:lnTo>
                <a:cubicBezTo>
                  <a:pt x="1752" y="160985"/>
                  <a:pt x="2502" y="133147"/>
                  <a:pt x="2502" y="89256"/>
                </a:cubicBezTo>
                <a:cubicBezTo>
                  <a:pt x="2502" y="46381"/>
                  <a:pt x="1257" y="17793"/>
                  <a:pt x="0" y="3759"/>
                </a:cubicBezTo>
                <a:cubicBezTo>
                  <a:pt x="17551" y="1753"/>
                  <a:pt x="41618" y="0"/>
                  <a:pt x="66434"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3" name="Shape 115"/>
          <xdr:cNvSpPr/>
        </xdr:nvSpPr>
        <xdr:spPr>
          <a:xfrm>
            <a:off x="3631246" y="1688473"/>
            <a:ext cx="73463" cy="128469"/>
          </a:xfrm>
          <a:custGeom>
            <a:avLst/>
            <a:gdLst/>
            <a:ahLst/>
            <a:cxnLst/>
            <a:rect l="0" t="0" r="0" b="0"/>
            <a:pathLst>
              <a:path w="73463" h="128469">
                <a:moveTo>
                  <a:pt x="0" y="0"/>
                </a:moveTo>
                <a:lnTo>
                  <a:pt x="27975" y="3361"/>
                </a:lnTo>
                <a:cubicBezTo>
                  <a:pt x="57247" y="11398"/>
                  <a:pt x="73463" y="31422"/>
                  <a:pt x="73463" y="63026"/>
                </a:cubicBezTo>
                <a:cubicBezTo>
                  <a:pt x="73463" y="104390"/>
                  <a:pt x="45638" y="128469"/>
                  <a:pt x="3004" y="128469"/>
                </a:cubicBezTo>
                <a:lnTo>
                  <a:pt x="0" y="128405"/>
                </a:lnTo>
                <a:lnTo>
                  <a:pt x="0" y="96241"/>
                </a:lnTo>
                <a:lnTo>
                  <a:pt x="8439" y="95184"/>
                </a:lnTo>
                <a:cubicBezTo>
                  <a:pt x="18805" y="92106"/>
                  <a:pt x="25584" y="83460"/>
                  <a:pt x="25584" y="63534"/>
                </a:cubicBezTo>
                <a:cubicBezTo>
                  <a:pt x="25584" y="52745"/>
                  <a:pt x="22762" y="45033"/>
                  <a:pt x="17556" y="40018"/>
                </a:cubicBezTo>
                <a:lnTo>
                  <a:pt x="0" y="34252"/>
                </a:lnTo>
                <a:lnTo>
                  <a:pt x="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4" name="Shape 116"/>
          <xdr:cNvSpPr/>
        </xdr:nvSpPr>
        <xdr:spPr>
          <a:xfrm>
            <a:off x="3727347" y="1731687"/>
            <a:ext cx="137173" cy="139167"/>
          </a:xfrm>
          <a:custGeom>
            <a:avLst/>
            <a:gdLst/>
            <a:ahLst/>
            <a:cxnLst/>
            <a:rect l="0" t="0" r="0" b="0"/>
            <a:pathLst>
              <a:path w="137173" h="139167">
                <a:moveTo>
                  <a:pt x="47651" y="0"/>
                </a:moveTo>
                <a:lnTo>
                  <a:pt x="47651" y="82258"/>
                </a:lnTo>
                <a:cubicBezTo>
                  <a:pt x="47651" y="97053"/>
                  <a:pt x="53417" y="104064"/>
                  <a:pt x="69710" y="104064"/>
                </a:cubicBezTo>
                <a:cubicBezTo>
                  <a:pt x="76734" y="104064"/>
                  <a:pt x="85001" y="102819"/>
                  <a:pt x="90767" y="100813"/>
                </a:cubicBezTo>
                <a:lnTo>
                  <a:pt x="90767" y="61430"/>
                </a:lnTo>
                <a:cubicBezTo>
                  <a:pt x="90767" y="35103"/>
                  <a:pt x="88519" y="21565"/>
                  <a:pt x="84506" y="7519"/>
                </a:cubicBezTo>
                <a:lnTo>
                  <a:pt x="132143" y="0"/>
                </a:lnTo>
                <a:lnTo>
                  <a:pt x="132143" y="65202"/>
                </a:lnTo>
                <a:cubicBezTo>
                  <a:pt x="132143" y="106325"/>
                  <a:pt x="133401" y="115850"/>
                  <a:pt x="137173" y="135408"/>
                </a:cubicBezTo>
                <a:lnTo>
                  <a:pt x="94285" y="135408"/>
                </a:lnTo>
                <a:cubicBezTo>
                  <a:pt x="93790" y="129896"/>
                  <a:pt x="92774" y="121615"/>
                  <a:pt x="92278" y="108318"/>
                </a:cubicBezTo>
                <a:lnTo>
                  <a:pt x="90767" y="107823"/>
                </a:lnTo>
                <a:cubicBezTo>
                  <a:pt x="81001" y="129146"/>
                  <a:pt x="64199" y="139167"/>
                  <a:pt x="45390" y="139167"/>
                </a:cubicBezTo>
                <a:cubicBezTo>
                  <a:pt x="23571" y="139167"/>
                  <a:pt x="6261" y="124638"/>
                  <a:pt x="6261" y="96787"/>
                </a:cubicBezTo>
                <a:lnTo>
                  <a:pt x="6261" y="61430"/>
                </a:lnTo>
                <a:cubicBezTo>
                  <a:pt x="6261" y="40615"/>
                  <a:pt x="3759" y="22314"/>
                  <a:pt x="0" y="8776"/>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5" name="Shape 117"/>
          <xdr:cNvSpPr/>
        </xdr:nvSpPr>
        <xdr:spPr>
          <a:xfrm>
            <a:off x="389089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6" name="Shape 118"/>
          <xdr:cNvSpPr/>
        </xdr:nvSpPr>
        <xdr:spPr>
          <a:xfrm>
            <a:off x="395646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7" name="Shape 119"/>
          <xdr:cNvSpPr/>
        </xdr:nvSpPr>
        <xdr:spPr>
          <a:xfrm>
            <a:off x="395646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8" name="Shape 120"/>
          <xdr:cNvSpPr/>
        </xdr:nvSpPr>
        <xdr:spPr>
          <a:xfrm>
            <a:off x="4044658" y="1672754"/>
            <a:ext cx="73603" cy="198095"/>
          </a:xfrm>
          <a:custGeom>
            <a:avLst/>
            <a:gdLst/>
            <a:ahLst/>
            <a:cxnLst/>
            <a:rect l="0" t="0" r="0" b="0"/>
            <a:pathLst>
              <a:path w="73603" h="198095">
                <a:moveTo>
                  <a:pt x="47651" y="0"/>
                </a:moveTo>
                <a:lnTo>
                  <a:pt x="47651" y="90272"/>
                </a:lnTo>
                <a:cubicBezTo>
                  <a:pt x="50908" y="83007"/>
                  <a:pt x="56614" y="75171"/>
                  <a:pt x="64356" y="69152"/>
                </a:cubicBezTo>
                <a:lnTo>
                  <a:pt x="73603" y="63946"/>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74" y="186817"/>
                </a:cubicBezTo>
                <a:lnTo>
                  <a:pt x="6274" y="60185"/>
                </a:lnTo>
                <a:cubicBezTo>
                  <a:pt x="6274"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9" name="Shape 121"/>
          <xdr:cNvSpPr/>
        </xdr:nvSpPr>
        <xdr:spPr>
          <a:xfrm>
            <a:off x="4118260" y="1731682"/>
            <a:ext cx="69831" cy="138514"/>
          </a:xfrm>
          <a:custGeom>
            <a:avLst/>
            <a:gdLst/>
            <a:ahLst/>
            <a:cxnLst/>
            <a:rect l="0" t="0" r="0" b="0"/>
            <a:pathLst>
              <a:path w="69831" h="138514">
                <a:moveTo>
                  <a:pt x="19679" y="0"/>
                </a:moveTo>
                <a:cubicBezTo>
                  <a:pt x="49270" y="0"/>
                  <a:pt x="69831" y="25336"/>
                  <a:pt x="69831" y="67957"/>
                </a:cubicBezTo>
                <a:cubicBezTo>
                  <a:pt x="69831" y="102000"/>
                  <a:pt x="52908" y="125034"/>
                  <a:pt x="25934" y="134423"/>
                </a:cubicBezTo>
                <a:lnTo>
                  <a:pt x="0" y="138514"/>
                </a:lnTo>
                <a:lnTo>
                  <a:pt x="0" y="104456"/>
                </a:lnTo>
                <a:lnTo>
                  <a:pt x="9134" y="102919"/>
                </a:lnTo>
                <a:cubicBezTo>
                  <a:pt x="21016" y="98158"/>
                  <a:pt x="25953" y="86449"/>
                  <a:pt x="25953" y="68961"/>
                </a:cubicBezTo>
                <a:cubicBezTo>
                  <a:pt x="25953" y="53540"/>
                  <a:pt x="20445" y="42205"/>
                  <a:pt x="8492" y="37502"/>
                </a:cubicBezTo>
                <a:lnTo>
                  <a:pt x="0" y="36061"/>
                </a:lnTo>
                <a:lnTo>
                  <a:pt x="0" y="5018"/>
                </a:lnTo>
                <a:lnTo>
                  <a:pt x="3842" y="2854"/>
                </a:lnTo>
                <a:cubicBezTo>
                  <a:pt x="8680" y="1051"/>
                  <a:pt x="13976" y="0"/>
                  <a:pt x="19679"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0" name="Shape 122"/>
          <xdr:cNvSpPr/>
        </xdr:nvSpPr>
        <xdr:spPr>
          <a:xfrm>
            <a:off x="4211970" y="1672749"/>
            <a:ext cx="50152" cy="194348"/>
          </a:xfrm>
          <a:custGeom>
            <a:avLst/>
            <a:gdLst/>
            <a:ahLst/>
            <a:cxnLst/>
            <a:rect l="0" t="0" r="0" b="0"/>
            <a:pathLst>
              <a:path w="50152" h="194348">
                <a:moveTo>
                  <a:pt x="47650" y="0"/>
                </a:moveTo>
                <a:lnTo>
                  <a:pt x="47650" y="132169"/>
                </a:lnTo>
                <a:cubicBezTo>
                  <a:pt x="47650" y="155473"/>
                  <a:pt x="47650" y="175552"/>
                  <a:pt x="50152" y="194348"/>
                </a:cubicBezTo>
                <a:lnTo>
                  <a:pt x="3759" y="194348"/>
                </a:lnTo>
                <a:cubicBezTo>
                  <a:pt x="6007" y="174282"/>
                  <a:pt x="6273" y="155473"/>
                  <a:pt x="6273" y="131915"/>
                </a:cubicBezTo>
                <a:lnTo>
                  <a:pt x="6273" y="61443"/>
                </a:lnTo>
                <a:cubicBezTo>
                  <a:pt x="6273" y="42647"/>
                  <a:pt x="3505" y="21069"/>
                  <a:pt x="0" y="7531"/>
                </a:cubicBezTo>
                <a:lnTo>
                  <a:pt x="4765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1" name="Shape 123"/>
          <xdr:cNvSpPr/>
        </xdr:nvSpPr>
        <xdr:spPr>
          <a:xfrm>
            <a:off x="4288492" y="1794478"/>
            <a:ext cx="59423" cy="76382"/>
          </a:xfrm>
          <a:custGeom>
            <a:avLst/>
            <a:gdLst/>
            <a:ahLst/>
            <a:cxnLst/>
            <a:rect l="0" t="0" r="0" b="0"/>
            <a:pathLst>
              <a:path w="59423" h="76382">
                <a:moveTo>
                  <a:pt x="59423" y="0"/>
                </a:moveTo>
                <a:lnTo>
                  <a:pt x="59423" y="21117"/>
                </a:lnTo>
                <a:lnTo>
                  <a:pt x="53218" y="21994"/>
                </a:lnTo>
                <a:cubicBezTo>
                  <a:pt x="45882" y="24407"/>
                  <a:pt x="40615" y="28356"/>
                  <a:pt x="40615" y="34751"/>
                </a:cubicBezTo>
                <a:cubicBezTo>
                  <a:pt x="40615" y="43781"/>
                  <a:pt x="47383" y="48302"/>
                  <a:pt x="57417" y="48302"/>
                </a:cubicBezTo>
                <a:lnTo>
                  <a:pt x="59423" y="47987"/>
                </a:lnTo>
                <a:lnTo>
                  <a:pt x="59423" y="69948"/>
                </a:lnTo>
                <a:lnTo>
                  <a:pt x="36106" y="76382"/>
                </a:lnTo>
                <a:cubicBezTo>
                  <a:pt x="15798" y="76382"/>
                  <a:pt x="0" y="64101"/>
                  <a:pt x="0" y="42016"/>
                </a:cubicBezTo>
                <a:cubicBezTo>
                  <a:pt x="0" y="15498"/>
                  <a:pt x="24960" y="4782"/>
                  <a:pt x="51724" y="658"/>
                </a:cubicBezTo>
                <a:lnTo>
                  <a:pt x="5942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2" name="Shape 124"/>
          <xdr:cNvSpPr/>
        </xdr:nvSpPr>
        <xdr:spPr>
          <a:xfrm>
            <a:off x="4293496" y="1733119"/>
            <a:ext cx="54419" cy="52232"/>
          </a:xfrm>
          <a:custGeom>
            <a:avLst/>
            <a:gdLst/>
            <a:ahLst/>
            <a:cxnLst/>
            <a:rect l="0" t="0" r="0" b="0"/>
            <a:pathLst>
              <a:path w="54419" h="52232">
                <a:moveTo>
                  <a:pt x="54419" y="0"/>
                </a:moveTo>
                <a:lnTo>
                  <a:pt x="54419" y="34157"/>
                </a:lnTo>
                <a:lnTo>
                  <a:pt x="30188" y="38905"/>
                </a:lnTo>
                <a:cubicBezTo>
                  <a:pt x="21441" y="42199"/>
                  <a:pt x="13290" y="46841"/>
                  <a:pt x="7023" y="52232"/>
                </a:cubicBezTo>
                <a:cubicBezTo>
                  <a:pt x="4521" y="44206"/>
                  <a:pt x="762" y="22895"/>
                  <a:pt x="0" y="13611"/>
                </a:cubicBezTo>
                <a:cubicBezTo>
                  <a:pt x="7645" y="9725"/>
                  <a:pt x="17866" y="5966"/>
                  <a:pt x="29277" y="3178"/>
                </a:cubicBezTo>
                <a:lnTo>
                  <a:pt x="5441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3" name="Shape 125"/>
          <xdr:cNvSpPr/>
        </xdr:nvSpPr>
        <xdr:spPr>
          <a:xfrm>
            <a:off x="4347915" y="1731693"/>
            <a:ext cx="65189" cy="135408"/>
          </a:xfrm>
          <a:custGeom>
            <a:avLst/>
            <a:gdLst/>
            <a:ahLst/>
            <a:cxnLst/>
            <a:rect l="0" t="0" r="0" b="0"/>
            <a:pathLst>
              <a:path w="65189" h="135408">
                <a:moveTo>
                  <a:pt x="11278" y="0"/>
                </a:moveTo>
                <a:cubicBezTo>
                  <a:pt x="43891" y="0"/>
                  <a:pt x="61684" y="18047"/>
                  <a:pt x="61684" y="44386"/>
                </a:cubicBezTo>
                <a:cubicBezTo>
                  <a:pt x="61684" y="62179"/>
                  <a:pt x="60427" y="76733"/>
                  <a:pt x="60427" y="91021"/>
                </a:cubicBezTo>
                <a:cubicBezTo>
                  <a:pt x="60427" y="107061"/>
                  <a:pt x="61684" y="116853"/>
                  <a:pt x="65189" y="135408"/>
                </a:cubicBezTo>
                <a:lnTo>
                  <a:pt x="22314" y="135408"/>
                </a:lnTo>
                <a:lnTo>
                  <a:pt x="20307" y="115341"/>
                </a:lnTo>
                <a:lnTo>
                  <a:pt x="18809" y="114846"/>
                </a:lnTo>
                <a:cubicBezTo>
                  <a:pt x="14923" y="121615"/>
                  <a:pt x="9408" y="127695"/>
                  <a:pt x="2356" y="132083"/>
                </a:cubicBezTo>
                <a:lnTo>
                  <a:pt x="0" y="132733"/>
                </a:lnTo>
                <a:lnTo>
                  <a:pt x="0" y="110772"/>
                </a:lnTo>
                <a:lnTo>
                  <a:pt x="18809" y="107823"/>
                </a:lnTo>
                <a:lnTo>
                  <a:pt x="18809" y="81242"/>
                </a:lnTo>
                <a:lnTo>
                  <a:pt x="0" y="83901"/>
                </a:lnTo>
                <a:lnTo>
                  <a:pt x="0" y="62785"/>
                </a:lnTo>
                <a:lnTo>
                  <a:pt x="18809" y="61176"/>
                </a:lnTo>
                <a:lnTo>
                  <a:pt x="18809" y="52654"/>
                </a:lnTo>
                <a:cubicBezTo>
                  <a:pt x="18809" y="41123"/>
                  <a:pt x="14542" y="35090"/>
                  <a:pt x="2515" y="35090"/>
                </a:cubicBezTo>
                <a:lnTo>
                  <a:pt x="0" y="35583"/>
                </a:lnTo>
                <a:lnTo>
                  <a:pt x="0" y="1425"/>
                </a:lnTo>
                <a:lnTo>
                  <a:pt x="11278"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864</xdr:row>
      <xdr:rowOff>63500</xdr:rowOff>
    </xdr:from>
    <xdr:to>
      <xdr:col>4</xdr:col>
      <xdr:colOff>1047750</xdr:colOff>
      <xdr:row>877</xdr:row>
      <xdr:rowOff>133350</xdr:rowOff>
    </xdr:to>
    <xdr:sp macro="" textlink="">
      <xdr:nvSpPr>
        <xdr:cNvPr id="2" name="Rectángulo 1"/>
        <xdr:cNvSpPr/>
      </xdr:nvSpPr>
      <xdr:spPr>
        <a:xfrm>
          <a:off x="1244600" y="139023725"/>
          <a:ext cx="6899275" cy="2127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s-ES" sz="1100" b="1">
              <a:solidFill>
                <a:srgbClr val="000000"/>
              </a:solidFill>
              <a:effectLst/>
              <a:ea typeface="Calibri" panose="020F0502020204030204" pitchFamily="34" charset="0"/>
              <a:cs typeface="Times New Roman" panose="02020603050405020304" pitchFamily="18" charset="0"/>
            </a:rPr>
            <a:t>_____________________________________________________________</a:t>
          </a:r>
          <a:endParaRPr lang="es-MX" sz="1100" b="1">
            <a:solidFill>
              <a:schemeClr val="lt1"/>
            </a:solidFill>
            <a:effectLst/>
            <a:ea typeface="Calibri" panose="020F0502020204030204" pitchFamily="34" charset="0"/>
            <a:cs typeface="Times New Roman" panose="02020603050405020304" pitchFamily="18" charset="0"/>
          </a:endParaRPr>
        </a:p>
        <a:p>
          <a:pPr algn="ctr"/>
          <a:r>
            <a:rPr lang="es-MX" sz="1300" b="1">
              <a:solidFill>
                <a:sysClr val="windowText" lastClr="000000"/>
              </a:solidFill>
              <a:effectLst/>
              <a:latin typeface="+mn-lt"/>
              <a:ea typeface="+mn-ea"/>
              <a:cs typeface="+mn-cs"/>
            </a:rPr>
            <a:t>NORMA ELENA SANTAMARÍA NAVARRO</a:t>
          </a:r>
          <a:endParaRPr lang="es-MX" sz="1300" b="1">
            <a:solidFill>
              <a:sysClr val="windowText" lastClr="000000"/>
            </a:solidFill>
            <a:effectLst/>
          </a:endParaRPr>
        </a:p>
        <a:p>
          <a:pPr algn="ctr"/>
          <a:r>
            <a:rPr lang="es-MX" sz="1300" b="1">
              <a:solidFill>
                <a:sysClr val="windowText" lastClr="000000"/>
              </a:solidFill>
              <a:effectLst/>
              <a:latin typeface="+mn-lt"/>
              <a:ea typeface="+mn-ea"/>
              <a:cs typeface="+mn-cs"/>
            </a:rPr>
            <a:t>DIRECTORA GENERAL DEL FIDEICOMISO PÚBLICO DE ADMINISTRACIÓN Y GARANTÍA </a:t>
          </a:r>
        </a:p>
        <a:p>
          <a:pPr algn="ctr"/>
          <a:r>
            <a:rPr lang="es-MX" sz="1300" b="1">
              <a:solidFill>
                <a:sysClr val="windowText" lastClr="000000"/>
              </a:solidFill>
              <a:effectLst/>
              <a:latin typeface="+mn-lt"/>
              <a:ea typeface="+mn-ea"/>
              <a:cs typeface="+mn-cs"/>
            </a:rPr>
            <a:t>DENOMINADO “FONDO PARA EL FORTALECIMIENTO DE LA MICROEMPRESA”</a:t>
          </a:r>
          <a:r>
            <a:rPr lang="es-ES" sz="1300" b="1">
              <a:solidFill>
                <a:sysClr val="windowText" lastClr="000000"/>
              </a:solidFill>
              <a:effectLst/>
              <a:latin typeface="+mn-lt"/>
              <a:ea typeface="+mn-ea"/>
              <a:cs typeface="+mn-cs"/>
            </a:rPr>
            <a:t> </a:t>
          </a:r>
          <a:endParaRPr lang="es-MX" sz="1300" b="1">
            <a:solidFill>
              <a:sysClr val="windowText" lastClr="000000"/>
            </a:solidFill>
            <a:effectLst/>
          </a:endParaRPr>
        </a:p>
      </xdr:txBody>
    </xdr:sp>
    <xdr:clientData/>
  </xdr:twoCellAnchor>
  <xdr:twoCellAnchor>
    <xdr:from>
      <xdr:col>0</xdr:col>
      <xdr:colOff>0</xdr:colOff>
      <xdr:row>0</xdr:row>
      <xdr:rowOff>0</xdr:rowOff>
    </xdr:from>
    <xdr:to>
      <xdr:col>1</xdr:col>
      <xdr:colOff>703384</xdr:colOff>
      <xdr:row>4</xdr:row>
      <xdr:rowOff>36635</xdr:rowOff>
    </xdr:to>
    <xdr:grpSp>
      <xdr:nvGrpSpPr>
        <xdr:cNvPr id="3" name="Group 1624"/>
        <xdr:cNvGrpSpPr/>
      </xdr:nvGrpSpPr>
      <xdr:grpSpPr>
        <a:xfrm>
          <a:off x="0" y="0"/>
          <a:ext cx="1883019" cy="915866"/>
          <a:chOff x="0" y="0"/>
          <a:chExt cx="4543133" cy="1870860"/>
        </a:xfrm>
      </xdr:grpSpPr>
      <xdr:sp macro="" textlink="">
        <xdr:nvSpPr>
          <xdr:cNvPr id="4" name="Shape 6"/>
          <xdr:cNvSpPr/>
        </xdr:nvSpPr>
        <xdr:spPr>
          <a:xfrm>
            <a:off x="1922779"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5" name="Shape 7"/>
          <xdr:cNvSpPr/>
        </xdr:nvSpPr>
        <xdr:spPr>
          <a:xfrm>
            <a:off x="2275090"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6" name="Shape 8"/>
          <xdr:cNvSpPr/>
        </xdr:nvSpPr>
        <xdr:spPr>
          <a:xfrm>
            <a:off x="2505531"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7" name="Shape 9"/>
          <xdr:cNvSpPr/>
        </xdr:nvSpPr>
        <xdr:spPr>
          <a:xfrm>
            <a:off x="2812127"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8" name="Shape 10"/>
          <xdr:cNvSpPr/>
        </xdr:nvSpPr>
        <xdr:spPr>
          <a:xfrm>
            <a:off x="3164438"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9" name="Shape 11"/>
          <xdr:cNvSpPr/>
        </xdr:nvSpPr>
        <xdr:spPr>
          <a:xfrm>
            <a:off x="3394879"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0" name="Shape 12"/>
          <xdr:cNvSpPr/>
        </xdr:nvSpPr>
        <xdr:spPr>
          <a:xfrm>
            <a:off x="3688779" y="95186"/>
            <a:ext cx="570725" cy="444386"/>
          </a:xfrm>
          <a:custGeom>
            <a:avLst/>
            <a:gdLst/>
            <a:ahLst/>
            <a:cxnLst/>
            <a:rect l="0" t="0" r="0" b="0"/>
            <a:pathLst>
              <a:path w="570725" h="444386">
                <a:moveTo>
                  <a:pt x="20942" y="0"/>
                </a:moveTo>
                <a:lnTo>
                  <a:pt x="201879" y="0"/>
                </a:lnTo>
                <a:cubicBezTo>
                  <a:pt x="213932" y="51422"/>
                  <a:pt x="248857" y="169507"/>
                  <a:pt x="286944" y="295199"/>
                </a:cubicBezTo>
                <a:cubicBezTo>
                  <a:pt x="325031" y="168872"/>
                  <a:pt x="361226" y="49505"/>
                  <a:pt x="370751" y="0"/>
                </a:cubicBezTo>
                <a:lnTo>
                  <a:pt x="551675" y="0"/>
                </a:lnTo>
                <a:cubicBezTo>
                  <a:pt x="545325" y="50152"/>
                  <a:pt x="540880" y="92050"/>
                  <a:pt x="545325" y="158064"/>
                </a:cubicBezTo>
                <a:lnTo>
                  <a:pt x="554215" y="286957"/>
                </a:lnTo>
                <a:cubicBezTo>
                  <a:pt x="558660" y="347256"/>
                  <a:pt x="563105" y="394234"/>
                  <a:pt x="570725" y="444386"/>
                </a:cubicBezTo>
                <a:lnTo>
                  <a:pt x="446925" y="444386"/>
                </a:lnTo>
                <a:cubicBezTo>
                  <a:pt x="450736" y="394234"/>
                  <a:pt x="446291" y="345986"/>
                  <a:pt x="443116" y="286309"/>
                </a:cubicBezTo>
                <a:lnTo>
                  <a:pt x="432955" y="99670"/>
                </a:lnTo>
                <a:cubicBezTo>
                  <a:pt x="385343" y="243777"/>
                  <a:pt x="351066" y="350431"/>
                  <a:pt x="322491" y="444386"/>
                </a:cubicBezTo>
                <a:lnTo>
                  <a:pt x="227266" y="444386"/>
                </a:lnTo>
                <a:cubicBezTo>
                  <a:pt x="200596" y="351066"/>
                  <a:pt x="166319" y="243142"/>
                  <a:pt x="117449" y="100940"/>
                </a:cubicBezTo>
                <a:lnTo>
                  <a:pt x="106020" y="280607"/>
                </a:lnTo>
                <a:cubicBezTo>
                  <a:pt x="102197" y="342176"/>
                  <a:pt x="100940" y="391059"/>
                  <a:pt x="102845" y="444386"/>
                </a:cubicBezTo>
                <a:lnTo>
                  <a:pt x="0" y="444386"/>
                </a:lnTo>
                <a:cubicBezTo>
                  <a:pt x="7620" y="391059"/>
                  <a:pt x="12700" y="343446"/>
                  <a:pt x="17132" y="279959"/>
                </a:cubicBezTo>
                <a:lnTo>
                  <a:pt x="27292" y="130137"/>
                </a:lnTo>
                <a:cubicBezTo>
                  <a:pt x="31750" y="69190"/>
                  <a:pt x="27292" y="31102"/>
                  <a:pt x="20942"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1" name="Shape 13"/>
          <xdr:cNvSpPr/>
        </xdr:nvSpPr>
        <xdr:spPr>
          <a:xfrm>
            <a:off x="4348319" y="95192"/>
            <a:ext cx="123799" cy="444386"/>
          </a:xfrm>
          <a:custGeom>
            <a:avLst/>
            <a:gdLst/>
            <a:ahLst/>
            <a:cxnLst/>
            <a:rect l="0" t="0" r="0" b="0"/>
            <a:pathLst>
              <a:path w="123799" h="444386">
                <a:moveTo>
                  <a:pt x="0" y="0"/>
                </a:moveTo>
                <a:lnTo>
                  <a:pt x="123799" y="0"/>
                </a:lnTo>
                <a:cubicBezTo>
                  <a:pt x="118084" y="50787"/>
                  <a:pt x="117449" y="98399"/>
                  <a:pt x="117449" y="158064"/>
                </a:cubicBezTo>
                <a:lnTo>
                  <a:pt x="117449" y="286944"/>
                </a:lnTo>
                <a:cubicBezTo>
                  <a:pt x="117449" y="345986"/>
                  <a:pt x="117449" y="396773"/>
                  <a:pt x="123799" y="444386"/>
                </a:cubicBezTo>
                <a:lnTo>
                  <a:pt x="0" y="444386"/>
                </a:lnTo>
                <a:cubicBezTo>
                  <a:pt x="5715" y="393598"/>
                  <a:pt x="6350" y="345986"/>
                  <a:pt x="6350" y="286296"/>
                </a:cubicBezTo>
                <a:lnTo>
                  <a:pt x="6350" y="157429"/>
                </a:lnTo>
                <a:cubicBezTo>
                  <a:pt x="6350" y="98399"/>
                  <a:pt x="6350" y="47612"/>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2" name="Shape 14"/>
          <xdr:cNvSpPr/>
        </xdr:nvSpPr>
        <xdr:spPr>
          <a:xfrm>
            <a:off x="1925841" y="657234"/>
            <a:ext cx="117221" cy="200635"/>
          </a:xfrm>
          <a:custGeom>
            <a:avLst/>
            <a:gdLst/>
            <a:ahLst/>
            <a:cxnLst/>
            <a:rect l="0" t="0" r="0" b="0"/>
            <a:pathLst>
              <a:path w="117221" h="200635">
                <a:moveTo>
                  <a:pt x="0" y="0"/>
                </a:moveTo>
                <a:lnTo>
                  <a:pt x="117221" y="0"/>
                </a:lnTo>
                <a:lnTo>
                  <a:pt x="117221" y="22174"/>
                </a:lnTo>
                <a:lnTo>
                  <a:pt x="25502" y="22174"/>
                </a:lnTo>
                <a:lnTo>
                  <a:pt x="25502" y="91732"/>
                </a:lnTo>
                <a:lnTo>
                  <a:pt x="110299" y="91732"/>
                </a:lnTo>
                <a:lnTo>
                  <a:pt x="110299" y="113894"/>
                </a:lnTo>
                <a:lnTo>
                  <a:pt x="25502" y="113894"/>
                </a:lnTo>
                <a:lnTo>
                  <a:pt x="25502" y="200635"/>
                </a:lnTo>
                <a:lnTo>
                  <a:pt x="0" y="200635"/>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3" name="Shape 15"/>
          <xdr:cNvSpPr/>
        </xdr:nvSpPr>
        <xdr:spPr>
          <a:xfrm>
            <a:off x="2061591"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4" name="Shape 16"/>
          <xdr:cNvSpPr/>
        </xdr:nvSpPr>
        <xdr:spPr>
          <a:xfrm>
            <a:off x="2127949"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5" name="Shape 17"/>
          <xdr:cNvSpPr/>
        </xdr:nvSpPr>
        <xdr:spPr>
          <a:xfrm>
            <a:off x="2230567" y="712390"/>
            <a:ext cx="118605" cy="145478"/>
          </a:xfrm>
          <a:custGeom>
            <a:avLst/>
            <a:gdLst/>
            <a:ahLst/>
            <a:cxnLst/>
            <a:rect l="0" t="0" r="0" b="0"/>
            <a:pathLst>
              <a:path w="118605" h="145478">
                <a:moveTo>
                  <a:pt x="74828" y="0"/>
                </a:moveTo>
                <a:cubicBezTo>
                  <a:pt x="105588" y="0"/>
                  <a:pt x="118605" y="16345"/>
                  <a:pt x="118605" y="48768"/>
                </a:cubicBezTo>
                <a:lnTo>
                  <a:pt x="118605" y="145478"/>
                </a:lnTo>
                <a:lnTo>
                  <a:pt x="93396" y="145478"/>
                </a:lnTo>
                <a:lnTo>
                  <a:pt x="93396" y="52641"/>
                </a:lnTo>
                <a:cubicBezTo>
                  <a:pt x="93396" y="32689"/>
                  <a:pt x="86461" y="22161"/>
                  <a:pt x="66789" y="22161"/>
                </a:cubicBezTo>
                <a:cubicBezTo>
                  <a:pt x="50431" y="22161"/>
                  <a:pt x="32689" y="32689"/>
                  <a:pt x="25209" y="39344"/>
                </a:cubicBezTo>
                <a:lnTo>
                  <a:pt x="25209" y="145478"/>
                </a:lnTo>
                <a:lnTo>
                  <a:pt x="0" y="145478"/>
                </a:lnTo>
                <a:lnTo>
                  <a:pt x="0" y="3035"/>
                </a:lnTo>
                <a:lnTo>
                  <a:pt x="22161" y="3035"/>
                </a:lnTo>
                <a:lnTo>
                  <a:pt x="23558" y="19939"/>
                </a:lnTo>
                <a:cubicBezTo>
                  <a:pt x="37693" y="8865"/>
                  <a:pt x="54864" y="0"/>
                  <a:pt x="7482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6" name="Shape 18"/>
          <xdr:cNvSpPr/>
        </xdr:nvSpPr>
        <xdr:spPr>
          <a:xfrm>
            <a:off x="2383197" y="712384"/>
            <a:ext cx="62897" cy="148806"/>
          </a:xfrm>
          <a:custGeom>
            <a:avLst/>
            <a:gdLst/>
            <a:ahLst/>
            <a:cxnLst/>
            <a:rect l="0" t="0" r="0" b="0"/>
            <a:pathLst>
              <a:path w="62897" h="148806">
                <a:moveTo>
                  <a:pt x="60135" y="0"/>
                </a:moveTo>
                <a:lnTo>
                  <a:pt x="62897" y="447"/>
                </a:lnTo>
                <a:lnTo>
                  <a:pt x="62897" y="21741"/>
                </a:lnTo>
                <a:lnTo>
                  <a:pt x="45923" y="25512"/>
                </a:lnTo>
                <a:cubicBezTo>
                  <a:pt x="31500" y="33150"/>
                  <a:pt x="26035" y="51543"/>
                  <a:pt x="26035" y="76479"/>
                </a:cubicBezTo>
                <a:cubicBezTo>
                  <a:pt x="26035" y="111112"/>
                  <a:pt x="36576" y="127749"/>
                  <a:pt x="61798" y="127749"/>
                </a:cubicBezTo>
                <a:lnTo>
                  <a:pt x="62897" y="127469"/>
                </a:lnTo>
                <a:lnTo>
                  <a:pt x="62897" y="147119"/>
                </a:lnTo>
                <a:lnTo>
                  <a:pt x="54318" y="148806"/>
                </a:lnTo>
                <a:cubicBezTo>
                  <a:pt x="21882" y="148806"/>
                  <a:pt x="0" y="128308"/>
                  <a:pt x="0" y="76479"/>
                </a:cubicBezTo>
                <a:cubicBezTo>
                  <a:pt x="0" y="20231"/>
                  <a:pt x="28550" y="0"/>
                  <a:pt x="6013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7" name="Shape 19"/>
          <xdr:cNvSpPr/>
        </xdr:nvSpPr>
        <xdr:spPr>
          <a:xfrm>
            <a:off x="2446094" y="648643"/>
            <a:ext cx="61804" cy="210860"/>
          </a:xfrm>
          <a:custGeom>
            <a:avLst/>
            <a:gdLst/>
            <a:ahLst/>
            <a:cxnLst/>
            <a:rect l="0" t="0" r="0" b="0"/>
            <a:pathLst>
              <a:path w="61804" h="210860">
                <a:moveTo>
                  <a:pt x="37128" y="0"/>
                </a:moveTo>
                <a:lnTo>
                  <a:pt x="61804" y="0"/>
                </a:lnTo>
                <a:lnTo>
                  <a:pt x="61804" y="209220"/>
                </a:lnTo>
                <a:lnTo>
                  <a:pt x="40748" y="209220"/>
                </a:lnTo>
                <a:lnTo>
                  <a:pt x="38792" y="193980"/>
                </a:lnTo>
                <a:lnTo>
                  <a:pt x="38526" y="193713"/>
                </a:lnTo>
                <a:cubicBezTo>
                  <a:pt x="32429" y="199250"/>
                  <a:pt x="25848" y="203959"/>
                  <a:pt x="18193" y="207283"/>
                </a:cubicBezTo>
                <a:lnTo>
                  <a:pt x="0" y="210860"/>
                </a:lnTo>
                <a:lnTo>
                  <a:pt x="0" y="191210"/>
                </a:lnTo>
                <a:lnTo>
                  <a:pt x="20063" y="186084"/>
                </a:lnTo>
                <a:cubicBezTo>
                  <a:pt x="26610" y="182826"/>
                  <a:pt x="32429" y="178460"/>
                  <a:pt x="36862" y="174028"/>
                </a:cubicBezTo>
                <a:lnTo>
                  <a:pt x="36862" y="97828"/>
                </a:lnTo>
                <a:cubicBezTo>
                  <a:pt x="30219" y="92558"/>
                  <a:pt x="17189" y="85357"/>
                  <a:pt x="565" y="85357"/>
                </a:cubicBezTo>
                <a:lnTo>
                  <a:pt x="0" y="85482"/>
                </a:lnTo>
                <a:lnTo>
                  <a:pt x="0" y="64189"/>
                </a:lnTo>
                <a:lnTo>
                  <a:pt x="19674" y="67375"/>
                </a:lnTo>
                <a:cubicBezTo>
                  <a:pt x="26324" y="69695"/>
                  <a:pt x="32144" y="73019"/>
                  <a:pt x="37128" y="77038"/>
                </a:cubicBezTo>
                <a:lnTo>
                  <a:pt x="3712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8" name="Shape 20"/>
          <xdr:cNvSpPr/>
        </xdr:nvSpPr>
        <xdr:spPr>
          <a:xfrm>
            <a:off x="2542765"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9" name="Shape 21"/>
          <xdr:cNvSpPr/>
        </xdr:nvSpPr>
        <xdr:spPr>
          <a:xfrm>
            <a:off x="2609122"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0" name="Shape 22"/>
          <xdr:cNvSpPr/>
        </xdr:nvSpPr>
        <xdr:spPr>
          <a:xfrm>
            <a:off x="2771030" y="714398"/>
            <a:ext cx="62071" cy="202217"/>
          </a:xfrm>
          <a:custGeom>
            <a:avLst/>
            <a:gdLst/>
            <a:ahLst/>
            <a:cxnLst/>
            <a:rect l="0" t="0" r="0" b="0"/>
            <a:pathLst>
              <a:path w="62071" h="202217">
                <a:moveTo>
                  <a:pt x="62071" y="0"/>
                </a:moveTo>
                <a:lnTo>
                  <a:pt x="62071" y="19849"/>
                </a:lnTo>
                <a:lnTo>
                  <a:pt x="42357" y="25039"/>
                </a:lnTo>
                <a:cubicBezTo>
                  <a:pt x="35325" y="28538"/>
                  <a:pt x="29229" y="33040"/>
                  <a:pt x="25209" y="37054"/>
                </a:cubicBezTo>
                <a:lnTo>
                  <a:pt x="25209" y="111323"/>
                </a:lnTo>
                <a:cubicBezTo>
                  <a:pt x="31305" y="116035"/>
                  <a:pt x="45161" y="125458"/>
                  <a:pt x="61798" y="125458"/>
                </a:cubicBezTo>
                <a:lnTo>
                  <a:pt x="62071" y="125395"/>
                </a:lnTo>
                <a:lnTo>
                  <a:pt x="62071" y="146219"/>
                </a:lnTo>
                <a:lnTo>
                  <a:pt x="42183" y="142776"/>
                </a:lnTo>
                <a:cubicBezTo>
                  <a:pt x="35395" y="140282"/>
                  <a:pt x="29508" y="136818"/>
                  <a:pt x="24384" y="132938"/>
                </a:cubicBezTo>
                <a:lnTo>
                  <a:pt x="24384" y="202217"/>
                </a:lnTo>
                <a:lnTo>
                  <a:pt x="0" y="202217"/>
                </a:lnTo>
                <a:lnTo>
                  <a:pt x="0" y="1024"/>
                </a:lnTo>
                <a:lnTo>
                  <a:pt x="21882" y="1024"/>
                </a:lnTo>
                <a:lnTo>
                  <a:pt x="23279" y="17394"/>
                </a:lnTo>
                <a:cubicBezTo>
                  <a:pt x="29787" y="11431"/>
                  <a:pt x="37061" y="6580"/>
                  <a:pt x="45236" y="3219"/>
                </a:cubicBezTo>
                <a:lnTo>
                  <a:pt x="6207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1" name="Shape 23"/>
          <xdr:cNvSpPr/>
        </xdr:nvSpPr>
        <xdr:spPr>
          <a:xfrm>
            <a:off x="2833101" y="712386"/>
            <a:ext cx="62630" cy="148806"/>
          </a:xfrm>
          <a:custGeom>
            <a:avLst/>
            <a:gdLst/>
            <a:ahLst/>
            <a:cxnLst/>
            <a:rect l="0" t="0" r="0" b="0"/>
            <a:pathLst>
              <a:path w="62630" h="148806">
                <a:moveTo>
                  <a:pt x="10522" y="0"/>
                </a:moveTo>
                <a:cubicBezTo>
                  <a:pt x="40456" y="0"/>
                  <a:pt x="62630" y="18567"/>
                  <a:pt x="62630" y="70942"/>
                </a:cubicBezTo>
                <a:cubicBezTo>
                  <a:pt x="62630" y="126645"/>
                  <a:pt x="35198" y="148806"/>
                  <a:pt x="3321" y="148806"/>
                </a:cubicBezTo>
                <a:lnTo>
                  <a:pt x="0" y="148231"/>
                </a:lnTo>
                <a:lnTo>
                  <a:pt x="0" y="127407"/>
                </a:lnTo>
                <a:lnTo>
                  <a:pt x="17102" y="123427"/>
                </a:lnTo>
                <a:cubicBezTo>
                  <a:pt x="31404" y="115504"/>
                  <a:pt x="36862" y="96438"/>
                  <a:pt x="36862" y="70663"/>
                </a:cubicBezTo>
                <a:cubicBezTo>
                  <a:pt x="36862" y="34913"/>
                  <a:pt x="26041" y="21057"/>
                  <a:pt x="3054" y="21057"/>
                </a:cubicBezTo>
                <a:lnTo>
                  <a:pt x="0" y="21861"/>
                </a:lnTo>
                <a:lnTo>
                  <a:pt x="0" y="2012"/>
                </a:lnTo>
                <a:lnTo>
                  <a:pt x="105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2" name="Shape 24"/>
          <xdr:cNvSpPr/>
        </xdr:nvSpPr>
        <xdr:spPr>
          <a:xfrm>
            <a:off x="2925032"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3" name="Shape 25"/>
          <xdr:cNvSpPr/>
        </xdr:nvSpPr>
        <xdr:spPr>
          <a:xfrm>
            <a:off x="2930582"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4" name="Shape 26"/>
          <xdr:cNvSpPr/>
        </xdr:nvSpPr>
        <xdr:spPr>
          <a:xfrm>
            <a:off x="2981294" y="712390"/>
            <a:ext cx="73165" cy="148247"/>
          </a:xfrm>
          <a:custGeom>
            <a:avLst/>
            <a:gdLst/>
            <a:ahLst/>
            <a:cxnLst/>
            <a:rect l="0" t="0" r="0" b="0"/>
            <a:pathLst>
              <a:path w="73165" h="148247">
                <a:moveTo>
                  <a:pt x="3886" y="0"/>
                </a:moveTo>
                <a:cubicBezTo>
                  <a:pt x="39078" y="0"/>
                  <a:pt x="54864" y="13564"/>
                  <a:pt x="54864" y="49035"/>
                </a:cubicBezTo>
                <a:lnTo>
                  <a:pt x="54864" y="118605"/>
                </a:lnTo>
                <a:cubicBezTo>
                  <a:pt x="54864" y="126352"/>
                  <a:pt x="55969" y="129680"/>
                  <a:pt x="63462" y="129680"/>
                </a:cubicBezTo>
                <a:cubicBezTo>
                  <a:pt x="65392" y="129680"/>
                  <a:pt x="68453" y="129134"/>
                  <a:pt x="72047" y="128016"/>
                </a:cubicBezTo>
                <a:lnTo>
                  <a:pt x="73165" y="143815"/>
                </a:lnTo>
                <a:cubicBezTo>
                  <a:pt x="67348" y="146863"/>
                  <a:pt x="60680" y="148247"/>
                  <a:pt x="53480" y="148247"/>
                </a:cubicBezTo>
                <a:cubicBezTo>
                  <a:pt x="39357" y="148247"/>
                  <a:pt x="32982" y="140488"/>
                  <a:pt x="31585" y="131344"/>
                </a:cubicBezTo>
                <a:cubicBezTo>
                  <a:pt x="26041" y="136887"/>
                  <a:pt x="19599" y="141253"/>
                  <a:pt x="12050" y="144232"/>
                </a:cubicBezTo>
                <a:lnTo>
                  <a:pt x="0" y="146338"/>
                </a:lnTo>
                <a:lnTo>
                  <a:pt x="0" y="127662"/>
                </a:lnTo>
                <a:lnTo>
                  <a:pt x="14513" y="124314"/>
                </a:lnTo>
                <a:cubicBezTo>
                  <a:pt x="20853" y="121367"/>
                  <a:pt x="26327" y="117348"/>
                  <a:pt x="30200" y="113056"/>
                </a:cubicBezTo>
                <a:lnTo>
                  <a:pt x="30200" y="80912"/>
                </a:lnTo>
                <a:cubicBezTo>
                  <a:pt x="26327" y="80353"/>
                  <a:pt x="21615" y="80086"/>
                  <a:pt x="15799" y="80086"/>
                </a:cubicBezTo>
                <a:lnTo>
                  <a:pt x="0" y="82174"/>
                </a:lnTo>
                <a:lnTo>
                  <a:pt x="0" y="63450"/>
                </a:lnTo>
                <a:lnTo>
                  <a:pt x="17463" y="62078"/>
                </a:lnTo>
                <a:cubicBezTo>
                  <a:pt x="21895" y="62078"/>
                  <a:pt x="25768" y="62344"/>
                  <a:pt x="29934" y="62624"/>
                </a:cubicBezTo>
                <a:lnTo>
                  <a:pt x="29934" y="48768"/>
                </a:lnTo>
                <a:cubicBezTo>
                  <a:pt x="29934" y="31026"/>
                  <a:pt x="24943" y="19672"/>
                  <a:pt x="1663" y="19672"/>
                </a:cubicBezTo>
                <a:lnTo>
                  <a:pt x="0" y="20129"/>
                </a:lnTo>
                <a:lnTo>
                  <a:pt x="0" y="419"/>
                </a:lnTo>
                <a:lnTo>
                  <a:pt x="388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5" name="Shape 27"/>
          <xdr:cNvSpPr/>
        </xdr:nvSpPr>
        <xdr:spPr>
          <a:xfrm>
            <a:off x="3082944" y="712393"/>
            <a:ext cx="75654" cy="145478"/>
          </a:xfrm>
          <a:custGeom>
            <a:avLst/>
            <a:gdLst/>
            <a:ahLst/>
            <a:cxnLst/>
            <a:rect l="0" t="0" r="0" b="0"/>
            <a:pathLst>
              <a:path w="75654" h="145478">
                <a:moveTo>
                  <a:pt x="70383" y="0"/>
                </a:moveTo>
                <a:cubicBezTo>
                  <a:pt x="72327" y="0"/>
                  <a:pt x="73711" y="267"/>
                  <a:pt x="75654" y="267"/>
                </a:cubicBezTo>
                <a:lnTo>
                  <a:pt x="75654" y="26314"/>
                </a:lnTo>
                <a:cubicBezTo>
                  <a:pt x="57925" y="24092"/>
                  <a:pt x="37135" y="30759"/>
                  <a:pt x="25210" y="41833"/>
                </a:cubicBezTo>
                <a:lnTo>
                  <a:pt x="25210" y="145478"/>
                </a:lnTo>
                <a:lnTo>
                  <a:pt x="0" y="145478"/>
                </a:lnTo>
                <a:lnTo>
                  <a:pt x="0" y="3035"/>
                </a:lnTo>
                <a:lnTo>
                  <a:pt x="21056" y="3035"/>
                </a:lnTo>
                <a:lnTo>
                  <a:pt x="23000" y="23546"/>
                </a:lnTo>
                <a:cubicBezTo>
                  <a:pt x="35471" y="6642"/>
                  <a:pt x="50432" y="0"/>
                  <a:pt x="7038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6" name="Shape 28"/>
          <xdr:cNvSpPr/>
        </xdr:nvSpPr>
        <xdr:spPr>
          <a:xfrm>
            <a:off x="3170748"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7" name="Shape 29"/>
          <xdr:cNvSpPr/>
        </xdr:nvSpPr>
        <xdr:spPr>
          <a:xfrm>
            <a:off x="3176298"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8" name="Shape 30"/>
          <xdr:cNvSpPr/>
        </xdr:nvSpPr>
        <xdr:spPr>
          <a:xfrm>
            <a:off x="3227009" y="712390"/>
            <a:ext cx="73165" cy="148247"/>
          </a:xfrm>
          <a:custGeom>
            <a:avLst/>
            <a:gdLst/>
            <a:ahLst/>
            <a:cxnLst/>
            <a:rect l="0" t="0" r="0" b="0"/>
            <a:pathLst>
              <a:path w="73165" h="148247">
                <a:moveTo>
                  <a:pt x="3887" y="0"/>
                </a:moveTo>
                <a:cubicBezTo>
                  <a:pt x="39078" y="0"/>
                  <a:pt x="54864" y="13564"/>
                  <a:pt x="54864" y="49035"/>
                </a:cubicBezTo>
                <a:lnTo>
                  <a:pt x="54864" y="118605"/>
                </a:lnTo>
                <a:cubicBezTo>
                  <a:pt x="54864" y="126352"/>
                  <a:pt x="55969" y="129680"/>
                  <a:pt x="63462" y="129680"/>
                </a:cubicBezTo>
                <a:cubicBezTo>
                  <a:pt x="65393" y="129680"/>
                  <a:pt x="68453" y="129134"/>
                  <a:pt x="72048" y="128016"/>
                </a:cubicBezTo>
                <a:lnTo>
                  <a:pt x="73165" y="143815"/>
                </a:lnTo>
                <a:cubicBezTo>
                  <a:pt x="67348" y="146863"/>
                  <a:pt x="60681" y="148247"/>
                  <a:pt x="53480" y="148247"/>
                </a:cubicBezTo>
                <a:cubicBezTo>
                  <a:pt x="39358" y="148247"/>
                  <a:pt x="32982" y="140488"/>
                  <a:pt x="31585" y="131344"/>
                </a:cubicBezTo>
                <a:cubicBezTo>
                  <a:pt x="26042" y="136887"/>
                  <a:pt x="19600" y="141253"/>
                  <a:pt x="12051" y="144232"/>
                </a:cubicBezTo>
                <a:lnTo>
                  <a:pt x="0" y="146338"/>
                </a:lnTo>
                <a:lnTo>
                  <a:pt x="0" y="127663"/>
                </a:lnTo>
                <a:lnTo>
                  <a:pt x="14513" y="124314"/>
                </a:lnTo>
                <a:cubicBezTo>
                  <a:pt x="20854" y="121367"/>
                  <a:pt x="26327" y="117348"/>
                  <a:pt x="30201" y="113056"/>
                </a:cubicBezTo>
                <a:lnTo>
                  <a:pt x="30201" y="80912"/>
                </a:lnTo>
                <a:cubicBezTo>
                  <a:pt x="26327" y="80353"/>
                  <a:pt x="21616" y="80086"/>
                  <a:pt x="15799" y="80086"/>
                </a:cubicBezTo>
                <a:lnTo>
                  <a:pt x="0" y="82174"/>
                </a:lnTo>
                <a:lnTo>
                  <a:pt x="0" y="63450"/>
                </a:lnTo>
                <a:lnTo>
                  <a:pt x="17463" y="62078"/>
                </a:lnTo>
                <a:cubicBezTo>
                  <a:pt x="21895" y="62078"/>
                  <a:pt x="25769" y="62344"/>
                  <a:pt x="29934" y="62624"/>
                </a:cubicBezTo>
                <a:lnTo>
                  <a:pt x="29934" y="48768"/>
                </a:lnTo>
                <a:cubicBezTo>
                  <a:pt x="29934" y="31026"/>
                  <a:pt x="24943" y="19672"/>
                  <a:pt x="1664" y="19672"/>
                </a:cubicBezTo>
                <a:lnTo>
                  <a:pt x="0" y="20129"/>
                </a:lnTo>
                <a:lnTo>
                  <a:pt x="0" y="419"/>
                </a:lnTo>
                <a:lnTo>
                  <a:pt x="388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9" name="Shape 31"/>
          <xdr:cNvSpPr/>
        </xdr:nvSpPr>
        <xdr:spPr>
          <a:xfrm>
            <a:off x="3379071" y="713198"/>
            <a:ext cx="62218" cy="147317"/>
          </a:xfrm>
          <a:custGeom>
            <a:avLst/>
            <a:gdLst/>
            <a:ahLst/>
            <a:cxnLst/>
            <a:rect l="0" t="0" r="0" b="0"/>
            <a:pathLst>
              <a:path w="62218" h="147317">
                <a:moveTo>
                  <a:pt x="62218" y="0"/>
                </a:moveTo>
                <a:lnTo>
                  <a:pt x="62218" y="20215"/>
                </a:lnTo>
                <a:lnTo>
                  <a:pt x="51630" y="21948"/>
                </a:lnTo>
                <a:cubicBezTo>
                  <a:pt x="38471" y="26532"/>
                  <a:pt x="27924" y="38324"/>
                  <a:pt x="26886" y="59317"/>
                </a:cubicBezTo>
                <a:lnTo>
                  <a:pt x="62218" y="59317"/>
                </a:lnTo>
                <a:lnTo>
                  <a:pt x="62218" y="79269"/>
                </a:lnTo>
                <a:lnTo>
                  <a:pt x="26607" y="79269"/>
                </a:lnTo>
                <a:cubicBezTo>
                  <a:pt x="27226" y="106501"/>
                  <a:pt x="36731" y="119695"/>
                  <a:pt x="50919" y="124591"/>
                </a:cubicBezTo>
                <a:lnTo>
                  <a:pt x="62218" y="126288"/>
                </a:lnTo>
                <a:lnTo>
                  <a:pt x="62218" y="147317"/>
                </a:lnTo>
                <a:lnTo>
                  <a:pt x="34253" y="141880"/>
                </a:lnTo>
                <a:cubicBezTo>
                  <a:pt x="8730" y="130151"/>
                  <a:pt x="0" y="103031"/>
                  <a:pt x="0" y="73732"/>
                </a:cubicBezTo>
                <a:cubicBezTo>
                  <a:pt x="0" y="34651"/>
                  <a:pt x="16988" y="12265"/>
                  <a:pt x="41035" y="3514"/>
                </a:cubicBezTo>
                <a:lnTo>
                  <a:pt x="622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0" name="Shape 32"/>
          <xdr:cNvSpPr/>
        </xdr:nvSpPr>
        <xdr:spPr>
          <a:xfrm>
            <a:off x="3441289" y="814921"/>
            <a:ext cx="59982" cy="46266"/>
          </a:xfrm>
          <a:custGeom>
            <a:avLst/>
            <a:gdLst/>
            <a:ahLst/>
            <a:cxnLst/>
            <a:rect l="0" t="0" r="0" b="0"/>
            <a:pathLst>
              <a:path w="59982" h="46266">
                <a:moveTo>
                  <a:pt x="37821" y="0"/>
                </a:moveTo>
                <a:lnTo>
                  <a:pt x="59982" y="4978"/>
                </a:lnTo>
                <a:cubicBezTo>
                  <a:pt x="54165" y="32690"/>
                  <a:pt x="32283" y="46266"/>
                  <a:pt x="3454" y="46266"/>
                </a:cubicBezTo>
                <a:lnTo>
                  <a:pt x="0" y="45595"/>
                </a:lnTo>
                <a:lnTo>
                  <a:pt x="0" y="24565"/>
                </a:lnTo>
                <a:lnTo>
                  <a:pt x="4292" y="25210"/>
                </a:lnTo>
                <a:cubicBezTo>
                  <a:pt x="24511" y="25210"/>
                  <a:pt x="33667" y="16345"/>
                  <a:pt x="3782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1" name="Shape 33"/>
          <xdr:cNvSpPr/>
        </xdr:nvSpPr>
        <xdr:spPr>
          <a:xfrm>
            <a:off x="3441289" y="712394"/>
            <a:ext cx="61379" cy="80074"/>
          </a:xfrm>
          <a:custGeom>
            <a:avLst/>
            <a:gdLst/>
            <a:ahLst/>
            <a:cxnLst/>
            <a:rect l="0" t="0" r="0" b="0"/>
            <a:pathLst>
              <a:path w="61379" h="80074">
                <a:moveTo>
                  <a:pt x="4851" y="0"/>
                </a:moveTo>
                <a:cubicBezTo>
                  <a:pt x="44755" y="0"/>
                  <a:pt x="61379" y="26315"/>
                  <a:pt x="61379" y="61506"/>
                </a:cubicBezTo>
                <a:cubicBezTo>
                  <a:pt x="61379" y="67056"/>
                  <a:pt x="61099" y="73432"/>
                  <a:pt x="60274" y="80074"/>
                </a:cubicBezTo>
                <a:lnTo>
                  <a:pt x="0" y="80074"/>
                </a:lnTo>
                <a:lnTo>
                  <a:pt x="0" y="60122"/>
                </a:lnTo>
                <a:lnTo>
                  <a:pt x="35331" y="60122"/>
                </a:lnTo>
                <a:cubicBezTo>
                  <a:pt x="35331" y="34620"/>
                  <a:pt x="25628" y="20498"/>
                  <a:pt x="3187" y="20498"/>
                </a:cubicBezTo>
                <a:lnTo>
                  <a:pt x="0" y="21020"/>
                </a:lnTo>
                <a:lnTo>
                  <a:pt x="0" y="805"/>
                </a:lnTo>
                <a:lnTo>
                  <a:pt x="485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2" name="Shape 1639"/>
          <xdr:cNvSpPr/>
        </xdr:nvSpPr>
        <xdr:spPr>
          <a:xfrm>
            <a:off x="3539197" y="648632"/>
            <a:ext cx="25209" cy="209233"/>
          </a:xfrm>
          <a:custGeom>
            <a:avLst/>
            <a:gdLst/>
            <a:ahLst/>
            <a:cxnLst/>
            <a:rect l="0" t="0" r="0" b="0"/>
            <a:pathLst>
              <a:path w="25209" h="209233">
                <a:moveTo>
                  <a:pt x="0" y="0"/>
                </a:moveTo>
                <a:lnTo>
                  <a:pt x="25209" y="0"/>
                </a:lnTo>
                <a:lnTo>
                  <a:pt x="25209" y="209233"/>
                </a:lnTo>
                <a:lnTo>
                  <a:pt x="0" y="209233"/>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3" name="Shape 35"/>
          <xdr:cNvSpPr/>
        </xdr:nvSpPr>
        <xdr:spPr>
          <a:xfrm>
            <a:off x="1934999" y="941651"/>
            <a:ext cx="157543" cy="269659"/>
          </a:xfrm>
          <a:custGeom>
            <a:avLst/>
            <a:gdLst/>
            <a:ahLst/>
            <a:cxnLst/>
            <a:rect l="0" t="0" r="0" b="0"/>
            <a:pathLst>
              <a:path w="157543" h="269659">
                <a:moveTo>
                  <a:pt x="0" y="0"/>
                </a:moveTo>
                <a:lnTo>
                  <a:pt x="157543" y="0"/>
                </a:lnTo>
                <a:lnTo>
                  <a:pt x="157543" y="29794"/>
                </a:lnTo>
                <a:lnTo>
                  <a:pt x="34265" y="29794"/>
                </a:lnTo>
                <a:lnTo>
                  <a:pt x="34265" y="123292"/>
                </a:lnTo>
                <a:lnTo>
                  <a:pt x="148234" y="123292"/>
                </a:lnTo>
                <a:lnTo>
                  <a:pt x="148234" y="153073"/>
                </a:lnTo>
                <a:lnTo>
                  <a:pt x="34265" y="153073"/>
                </a:lnTo>
                <a:lnTo>
                  <a:pt x="34265" y="269659"/>
                </a:lnTo>
                <a:lnTo>
                  <a:pt x="0" y="269659"/>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4" name="Shape 36"/>
          <xdr:cNvSpPr/>
        </xdr:nvSpPr>
        <xdr:spPr>
          <a:xfrm>
            <a:off x="2117559" y="1016462"/>
            <a:ext cx="89198" cy="199315"/>
          </a:xfrm>
          <a:custGeom>
            <a:avLst/>
            <a:gdLst/>
            <a:ahLst/>
            <a:cxnLst/>
            <a:rect l="0" t="0" r="0" b="0"/>
            <a:pathLst>
              <a:path w="89198" h="199315">
                <a:moveTo>
                  <a:pt x="89198" y="0"/>
                </a:moveTo>
                <a:lnTo>
                  <a:pt x="89198" y="27655"/>
                </a:lnTo>
                <a:lnTo>
                  <a:pt x="68472" y="31183"/>
                </a:lnTo>
                <a:cubicBezTo>
                  <a:pt x="47782" y="39233"/>
                  <a:pt x="35001" y="60116"/>
                  <a:pt x="35001" y="98388"/>
                </a:cubicBezTo>
                <a:cubicBezTo>
                  <a:pt x="35001" y="136650"/>
                  <a:pt x="45060" y="158995"/>
                  <a:pt x="65803" y="167777"/>
                </a:cubicBezTo>
                <a:lnTo>
                  <a:pt x="89198" y="171957"/>
                </a:lnTo>
                <a:lnTo>
                  <a:pt x="89198" y="199147"/>
                </a:lnTo>
                <a:lnTo>
                  <a:pt x="88265" y="199315"/>
                </a:lnTo>
                <a:cubicBezTo>
                  <a:pt x="21590" y="199315"/>
                  <a:pt x="0" y="156490"/>
                  <a:pt x="0" y="99874"/>
                </a:cubicBezTo>
                <a:cubicBezTo>
                  <a:pt x="0" y="53782"/>
                  <a:pt x="18010" y="20264"/>
                  <a:pt x="52786"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5" name="Shape 37"/>
          <xdr:cNvSpPr/>
        </xdr:nvSpPr>
        <xdr:spPr>
          <a:xfrm>
            <a:off x="2206757" y="1015777"/>
            <a:ext cx="89580" cy="199832"/>
          </a:xfrm>
          <a:custGeom>
            <a:avLst/>
            <a:gdLst/>
            <a:ahLst/>
            <a:cxnLst/>
            <a:rect l="0" t="0" r="0" b="0"/>
            <a:pathLst>
              <a:path w="89580" h="199832">
                <a:moveTo>
                  <a:pt x="3906" y="0"/>
                </a:moveTo>
                <a:cubicBezTo>
                  <a:pt x="64612" y="0"/>
                  <a:pt x="89580" y="39472"/>
                  <a:pt x="89580" y="96088"/>
                </a:cubicBezTo>
                <a:cubicBezTo>
                  <a:pt x="89580" y="143018"/>
                  <a:pt x="74906" y="178003"/>
                  <a:pt x="40389" y="192563"/>
                </a:cubicBezTo>
                <a:lnTo>
                  <a:pt x="0" y="199832"/>
                </a:lnTo>
                <a:lnTo>
                  <a:pt x="0" y="172642"/>
                </a:lnTo>
                <a:lnTo>
                  <a:pt x="934" y="172809"/>
                </a:lnTo>
                <a:cubicBezTo>
                  <a:pt x="33712" y="172809"/>
                  <a:pt x="54197" y="153073"/>
                  <a:pt x="54197" y="98323"/>
                </a:cubicBezTo>
                <a:cubicBezTo>
                  <a:pt x="54197" y="45428"/>
                  <a:pt x="35566" y="27927"/>
                  <a:pt x="2420" y="27927"/>
                </a:cubicBezTo>
                <a:lnTo>
                  <a:pt x="0" y="28339"/>
                </a:lnTo>
                <a:lnTo>
                  <a:pt x="0" y="685"/>
                </a:lnTo>
                <a:lnTo>
                  <a:pt x="390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6" name="Shape 38"/>
          <xdr:cNvSpPr/>
        </xdr:nvSpPr>
        <xdr:spPr>
          <a:xfrm>
            <a:off x="2344792" y="1015776"/>
            <a:ext cx="101676" cy="195529"/>
          </a:xfrm>
          <a:custGeom>
            <a:avLst/>
            <a:gdLst/>
            <a:ahLst/>
            <a:cxnLst/>
            <a:rect l="0" t="0" r="0" b="0"/>
            <a:pathLst>
              <a:path w="101676" h="195529">
                <a:moveTo>
                  <a:pt x="94590" y="0"/>
                </a:moveTo>
                <a:cubicBezTo>
                  <a:pt x="97206" y="0"/>
                  <a:pt x="99073" y="369"/>
                  <a:pt x="101676" y="369"/>
                </a:cubicBezTo>
                <a:lnTo>
                  <a:pt x="101676" y="35382"/>
                </a:lnTo>
                <a:cubicBezTo>
                  <a:pt x="77838" y="32398"/>
                  <a:pt x="49911" y="41339"/>
                  <a:pt x="33884" y="56236"/>
                </a:cubicBezTo>
                <a:lnTo>
                  <a:pt x="33884" y="195529"/>
                </a:lnTo>
                <a:lnTo>
                  <a:pt x="0" y="195529"/>
                </a:lnTo>
                <a:lnTo>
                  <a:pt x="0" y="4090"/>
                </a:lnTo>
                <a:lnTo>
                  <a:pt x="28308" y="4090"/>
                </a:lnTo>
                <a:lnTo>
                  <a:pt x="30912" y="31648"/>
                </a:lnTo>
                <a:cubicBezTo>
                  <a:pt x="47676" y="8928"/>
                  <a:pt x="67780" y="0"/>
                  <a:pt x="94590"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7" name="Shape 39"/>
          <xdr:cNvSpPr/>
        </xdr:nvSpPr>
        <xdr:spPr>
          <a:xfrm>
            <a:off x="2456932"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7" y="219367"/>
                </a:cubicBezTo>
                <a:lnTo>
                  <a:pt x="130353" y="243954"/>
                </a:lnTo>
                <a:cubicBezTo>
                  <a:pt x="121057" y="250291"/>
                  <a:pt x="101308" y="256616"/>
                  <a:pt x="83439" y="256616"/>
                </a:cubicBezTo>
                <a:cubicBezTo>
                  <a:pt x="47676" y="256616"/>
                  <a:pt x="29426" y="240601"/>
                  <a:pt x="29426" y="201879"/>
                </a:cubicBezTo>
                <a:lnTo>
                  <a:pt x="29426" y="87897"/>
                </a:lnTo>
                <a:lnTo>
                  <a:pt x="0" y="87897"/>
                </a:lnTo>
                <a:lnTo>
                  <a:pt x="0" y="60706"/>
                </a:lnTo>
                <a:lnTo>
                  <a:pt x="29426" y="60706"/>
                </a:lnTo>
                <a:lnTo>
                  <a:pt x="29426"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8" name="Shape 40"/>
          <xdr:cNvSpPr/>
        </xdr:nvSpPr>
        <xdr:spPr>
          <a:xfrm>
            <a:off x="2606327" y="1101051"/>
            <a:ext cx="75597" cy="114729"/>
          </a:xfrm>
          <a:custGeom>
            <a:avLst/>
            <a:gdLst/>
            <a:ahLst/>
            <a:cxnLst/>
            <a:rect l="0" t="0" r="0" b="0"/>
            <a:pathLst>
              <a:path w="75597" h="114729">
                <a:moveTo>
                  <a:pt x="75597" y="0"/>
                </a:moveTo>
                <a:lnTo>
                  <a:pt x="75597" y="23375"/>
                </a:lnTo>
                <a:lnTo>
                  <a:pt x="56004" y="27761"/>
                </a:lnTo>
                <a:cubicBezTo>
                  <a:pt x="43850" y="32509"/>
                  <a:pt x="35001" y="41354"/>
                  <a:pt x="35001" y="57744"/>
                </a:cubicBezTo>
                <a:cubicBezTo>
                  <a:pt x="35001" y="74127"/>
                  <a:pt x="40957" y="88287"/>
                  <a:pt x="67030" y="88287"/>
                </a:cubicBezTo>
                <a:lnTo>
                  <a:pt x="75597" y="86313"/>
                </a:lnTo>
                <a:lnTo>
                  <a:pt x="75597" y="111415"/>
                </a:lnTo>
                <a:lnTo>
                  <a:pt x="56616" y="114729"/>
                </a:lnTo>
                <a:cubicBezTo>
                  <a:pt x="8179" y="114729"/>
                  <a:pt x="0" y="82331"/>
                  <a:pt x="0" y="63332"/>
                </a:cubicBezTo>
                <a:cubicBezTo>
                  <a:pt x="0" y="25060"/>
                  <a:pt x="25346" y="7534"/>
                  <a:pt x="60800" y="1163"/>
                </a:cubicBezTo>
                <a:lnTo>
                  <a:pt x="755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9" name="Shape 41"/>
          <xdr:cNvSpPr/>
        </xdr:nvSpPr>
        <xdr:spPr>
          <a:xfrm>
            <a:off x="2613769" y="1016343"/>
            <a:ext cx="68154" cy="57527"/>
          </a:xfrm>
          <a:custGeom>
            <a:avLst/>
            <a:gdLst/>
            <a:ahLst/>
            <a:cxnLst/>
            <a:rect l="0" t="0" r="0" b="0"/>
            <a:pathLst>
              <a:path w="68154" h="57527">
                <a:moveTo>
                  <a:pt x="68154" y="0"/>
                </a:moveTo>
                <a:lnTo>
                  <a:pt x="68154" y="26137"/>
                </a:lnTo>
                <a:lnTo>
                  <a:pt x="53461" y="27839"/>
                </a:lnTo>
                <a:cubicBezTo>
                  <a:pt x="39286" y="31767"/>
                  <a:pt x="32861" y="41611"/>
                  <a:pt x="29794" y="57527"/>
                </a:cubicBezTo>
                <a:lnTo>
                  <a:pt x="0" y="51939"/>
                </a:lnTo>
                <a:cubicBezTo>
                  <a:pt x="4467" y="25126"/>
                  <a:pt x="18364" y="9000"/>
                  <a:pt x="43893" y="2613"/>
                </a:cubicBezTo>
                <a:lnTo>
                  <a:pt x="68154"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0" name="Shape 42"/>
          <xdr:cNvSpPr/>
        </xdr:nvSpPr>
        <xdr:spPr>
          <a:xfrm>
            <a:off x="2681924" y="1015781"/>
            <a:ext cx="98330" cy="199250"/>
          </a:xfrm>
          <a:custGeom>
            <a:avLst/>
            <a:gdLst/>
            <a:ahLst/>
            <a:cxnLst/>
            <a:rect l="0" t="0" r="0" b="0"/>
            <a:pathLst>
              <a:path w="98330" h="199250">
                <a:moveTo>
                  <a:pt x="5226" y="0"/>
                </a:moveTo>
                <a:cubicBezTo>
                  <a:pt x="52521" y="0"/>
                  <a:pt x="73742" y="18237"/>
                  <a:pt x="73742" y="65913"/>
                </a:cubicBezTo>
                <a:lnTo>
                  <a:pt x="73742" y="159398"/>
                </a:lnTo>
                <a:cubicBezTo>
                  <a:pt x="73742" y="169837"/>
                  <a:pt x="75241" y="174295"/>
                  <a:pt x="85299" y="174295"/>
                </a:cubicBezTo>
                <a:cubicBezTo>
                  <a:pt x="87903" y="174295"/>
                  <a:pt x="92005" y="173558"/>
                  <a:pt x="96844" y="172059"/>
                </a:cubicBezTo>
                <a:lnTo>
                  <a:pt x="98330" y="193294"/>
                </a:lnTo>
                <a:cubicBezTo>
                  <a:pt x="90519" y="197383"/>
                  <a:pt x="81578" y="199250"/>
                  <a:pt x="71888" y="199250"/>
                </a:cubicBezTo>
                <a:cubicBezTo>
                  <a:pt x="52902" y="199250"/>
                  <a:pt x="44329" y="188823"/>
                  <a:pt x="42463" y="176530"/>
                </a:cubicBezTo>
                <a:cubicBezTo>
                  <a:pt x="35014" y="183985"/>
                  <a:pt x="26356" y="189852"/>
                  <a:pt x="16208" y="193856"/>
                </a:cubicBezTo>
                <a:lnTo>
                  <a:pt x="0" y="196686"/>
                </a:lnTo>
                <a:lnTo>
                  <a:pt x="0" y="171583"/>
                </a:lnTo>
                <a:lnTo>
                  <a:pt x="19515" y="167084"/>
                </a:lnTo>
                <a:cubicBezTo>
                  <a:pt x="28035" y="163125"/>
                  <a:pt x="35389" y="157721"/>
                  <a:pt x="40596" y="151943"/>
                </a:cubicBezTo>
                <a:lnTo>
                  <a:pt x="40596" y="108750"/>
                </a:lnTo>
                <a:cubicBezTo>
                  <a:pt x="35389" y="108001"/>
                  <a:pt x="29064" y="107632"/>
                  <a:pt x="21241" y="107632"/>
                </a:cubicBezTo>
                <a:cubicBezTo>
                  <a:pt x="14631" y="107632"/>
                  <a:pt x="7461" y="107795"/>
                  <a:pt x="424" y="108551"/>
                </a:cubicBezTo>
                <a:lnTo>
                  <a:pt x="0" y="108646"/>
                </a:lnTo>
                <a:lnTo>
                  <a:pt x="0" y="85271"/>
                </a:lnTo>
                <a:lnTo>
                  <a:pt x="23463" y="83426"/>
                </a:lnTo>
                <a:cubicBezTo>
                  <a:pt x="29432" y="83426"/>
                  <a:pt x="34639" y="83795"/>
                  <a:pt x="40227" y="84163"/>
                </a:cubicBezTo>
                <a:lnTo>
                  <a:pt x="40227" y="65544"/>
                </a:lnTo>
                <a:cubicBezTo>
                  <a:pt x="40227" y="41707"/>
                  <a:pt x="33522" y="26441"/>
                  <a:pt x="2229" y="26441"/>
                </a:cubicBezTo>
                <a:lnTo>
                  <a:pt x="0" y="26700"/>
                </a:lnTo>
                <a:lnTo>
                  <a:pt x="0" y="563"/>
                </a:lnTo>
                <a:lnTo>
                  <a:pt x="52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1" name="Shape 1640"/>
          <xdr:cNvSpPr/>
        </xdr:nvSpPr>
        <xdr:spPr>
          <a:xfrm>
            <a:off x="2818675" y="930090"/>
            <a:ext cx="33884" cy="281216"/>
          </a:xfrm>
          <a:custGeom>
            <a:avLst/>
            <a:gdLst/>
            <a:ahLst/>
            <a:cxnLst/>
            <a:rect l="0" t="0" r="0" b="0"/>
            <a:pathLst>
              <a:path w="33884" h="281216">
                <a:moveTo>
                  <a:pt x="0" y="0"/>
                </a:moveTo>
                <a:lnTo>
                  <a:pt x="33884" y="0"/>
                </a:lnTo>
                <a:lnTo>
                  <a:pt x="33884" y="281216"/>
                </a:lnTo>
                <a:lnTo>
                  <a:pt x="0" y="281216"/>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2" name="Shape 44"/>
          <xdr:cNvSpPr/>
        </xdr:nvSpPr>
        <xdr:spPr>
          <a:xfrm>
            <a:off x="2899530"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3" name="Shape 45"/>
          <xdr:cNvSpPr/>
        </xdr:nvSpPr>
        <xdr:spPr>
          <a:xfrm>
            <a:off x="2983140"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4" name="Shape 46"/>
          <xdr:cNvSpPr/>
        </xdr:nvSpPr>
        <xdr:spPr>
          <a:xfrm>
            <a:off x="2983140"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5" name="Shape 47"/>
          <xdr:cNvSpPr/>
        </xdr:nvSpPr>
        <xdr:spPr>
          <a:xfrm>
            <a:off x="3102925" y="1015773"/>
            <a:ext cx="166484" cy="200000"/>
          </a:xfrm>
          <a:custGeom>
            <a:avLst/>
            <a:gdLst/>
            <a:ahLst/>
            <a:cxnLst/>
            <a:rect l="0" t="0" r="0" b="0"/>
            <a:pathLst>
              <a:path w="166484" h="200000">
                <a:moveTo>
                  <a:pt x="91618" y="0"/>
                </a:moveTo>
                <a:cubicBezTo>
                  <a:pt x="134455" y="0"/>
                  <a:pt x="162751" y="22339"/>
                  <a:pt x="165367" y="66663"/>
                </a:cubicBezTo>
                <a:lnTo>
                  <a:pt x="132969" y="71146"/>
                </a:lnTo>
                <a:cubicBezTo>
                  <a:pt x="129972" y="42825"/>
                  <a:pt x="116942" y="28308"/>
                  <a:pt x="90132" y="28308"/>
                </a:cubicBezTo>
                <a:cubicBezTo>
                  <a:pt x="62192" y="28308"/>
                  <a:pt x="35370" y="42825"/>
                  <a:pt x="35370" y="97587"/>
                </a:cubicBezTo>
                <a:cubicBezTo>
                  <a:pt x="35370" y="154572"/>
                  <a:pt x="58471" y="171704"/>
                  <a:pt x="89014" y="171704"/>
                </a:cubicBezTo>
                <a:cubicBezTo>
                  <a:pt x="115456" y="171704"/>
                  <a:pt x="131851" y="159042"/>
                  <a:pt x="136690" y="130734"/>
                </a:cubicBezTo>
                <a:lnTo>
                  <a:pt x="166484" y="137059"/>
                </a:lnTo>
                <a:cubicBezTo>
                  <a:pt x="160528" y="181763"/>
                  <a:pt x="125882" y="200000"/>
                  <a:pt x="87897" y="200000"/>
                </a:cubicBezTo>
                <a:cubicBezTo>
                  <a:pt x="24587" y="200000"/>
                  <a:pt x="0" y="159410"/>
                  <a:pt x="0" y="101676"/>
                </a:cubicBezTo>
                <a:cubicBezTo>
                  <a:pt x="0" y="34633"/>
                  <a:pt x="33884" y="0"/>
                  <a:pt x="916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6" name="Shape 1641"/>
          <xdr:cNvSpPr/>
        </xdr:nvSpPr>
        <xdr:spPr>
          <a:xfrm>
            <a:off x="3315283"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7" name="Shape 49"/>
          <xdr:cNvSpPr/>
        </xdr:nvSpPr>
        <xdr:spPr>
          <a:xfrm>
            <a:off x="3308945" y="934205"/>
            <a:ext cx="48044" cy="48793"/>
          </a:xfrm>
          <a:custGeom>
            <a:avLst/>
            <a:gdLst/>
            <a:ahLst/>
            <a:cxnLst/>
            <a:rect l="0" t="0" r="0" b="0"/>
            <a:pathLst>
              <a:path w="48044" h="48793">
                <a:moveTo>
                  <a:pt x="23825" y="0"/>
                </a:moveTo>
                <a:cubicBezTo>
                  <a:pt x="39103" y="0"/>
                  <a:pt x="48044" y="8191"/>
                  <a:pt x="48044" y="24206"/>
                </a:cubicBezTo>
                <a:cubicBezTo>
                  <a:pt x="48044" y="40221"/>
                  <a:pt x="39103" y="48793"/>
                  <a:pt x="23825" y="48793"/>
                </a:cubicBezTo>
                <a:cubicBezTo>
                  <a:pt x="8560" y="48793"/>
                  <a:pt x="0" y="40221"/>
                  <a:pt x="0" y="24206"/>
                </a:cubicBezTo>
                <a:cubicBezTo>
                  <a:pt x="0" y="8191"/>
                  <a:pt x="7823" y="0"/>
                  <a:pt x="2382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8" name="Shape 50"/>
          <xdr:cNvSpPr/>
        </xdr:nvSpPr>
        <xdr:spPr>
          <a:xfrm>
            <a:off x="3408034" y="1015781"/>
            <a:ext cx="264820" cy="195529"/>
          </a:xfrm>
          <a:custGeom>
            <a:avLst/>
            <a:gdLst/>
            <a:ahLst/>
            <a:cxnLst/>
            <a:rect l="0" t="0" r="0" b="0"/>
            <a:pathLst>
              <a:path w="264820" h="195529">
                <a:moveTo>
                  <a:pt x="96088" y="0"/>
                </a:moveTo>
                <a:cubicBezTo>
                  <a:pt x="121425" y="0"/>
                  <a:pt x="136690" y="8547"/>
                  <a:pt x="144145" y="26441"/>
                </a:cubicBezTo>
                <a:cubicBezTo>
                  <a:pt x="163132" y="11544"/>
                  <a:pt x="183985" y="0"/>
                  <a:pt x="210426" y="0"/>
                </a:cubicBezTo>
                <a:cubicBezTo>
                  <a:pt x="250660" y="0"/>
                  <a:pt x="264820" y="21958"/>
                  <a:pt x="264820" y="65163"/>
                </a:cubicBezTo>
                <a:lnTo>
                  <a:pt x="264820" y="195529"/>
                </a:lnTo>
                <a:lnTo>
                  <a:pt x="230924" y="195529"/>
                </a:lnTo>
                <a:lnTo>
                  <a:pt x="230924" y="70002"/>
                </a:lnTo>
                <a:cubicBezTo>
                  <a:pt x="230924" y="44310"/>
                  <a:pt x="225323" y="29782"/>
                  <a:pt x="201117" y="29782"/>
                </a:cubicBezTo>
                <a:cubicBezTo>
                  <a:pt x="182499" y="29782"/>
                  <a:pt x="160896" y="41707"/>
                  <a:pt x="149720" y="51016"/>
                </a:cubicBezTo>
                <a:cubicBezTo>
                  <a:pt x="150089" y="55486"/>
                  <a:pt x="150470" y="60325"/>
                  <a:pt x="150470" y="65163"/>
                </a:cubicBezTo>
                <a:lnTo>
                  <a:pt x="150470" y="195529"/>
                </a:lnTo>
                <a:lnTo>
                  <a:pt x="116573" y="195529"/>
                </a:lnTo>
                <a:lnTo>
                  <a:pt x="116573" y="70002"/>
                </a:lnTo>
                <a:cubicBezTo>
                  <a:pt x="116573" y="44310"/>
                  <a:pt x="110985" y="29782"/>
                  <a:pt x="86779" y="29782"/>
                </a:cubicBezTo>
                <a:cubicBezTo>
                  <a:pt x="67030" y="29782"/>
                  <a:pt x="43942" y="43193"/>
                  <a:pt x="33884" y="52502"/>
                </a:cubicBezTo>
                <a:lnTo>
                  <a:pt x="33884" y="195529"/>
                </a:lnTo>
                <a:lnTo>
                  <a:pt x="0" y="195529"/>
                </a:lnTo>
                <a:lnTo>
                  <a:pt x="0" y="4089"/>
                </a:lnTo>
                <a:lnTo>
                  <a:pt x="29045" y="4089"/>
                </a:lnTo>
                <a:lnTo>
                  <a:pt x="30912" y="25692"/>
                </a:lnTo>
                <a:cubicBezTo>
                  <a:pt x="49911" y="11163"/>
                  <a:pt x="69634" y="0"/>
                  <a:pt x="9608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9" name="Shape 1642"/>
          <xdr:cNvSpPr/>
        </xdr:nvSpPr>
        <xdr:spPr>
          <a:xfrm>
            <a:off x="3730662"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0" name="Shape 52"/>
          <xdr:cNvSpPr/>
        </xdr:nvSpPr>
        <xdr:spPr>
          <a:xfrm>
            <a:off x="3724325" y="934205"/>
            <a:ext cx="48044" cy="48793"/>
          </a:xfrm>
          <a:custGeom>
            <a:avLst/>
            <a:gdLst/>
            <a:ahLst/>
            <a:cxnLst/>
            <a:rect l="0" t="0" r="0" b="0"/>
            <a:pathLst>
              <a:path w="48044" h="48793">
                <a:moveTo>
                  <a:pt x="23838" y="0"/>
                </a:moveTo>
                <a:cubicBezTo>
                  <a:pt x="39103" y="0"/>
                  <a:pt x="48044" y="8191"/>
                  <a:pt x="48044" y="24206"/>
                </a:cubicBezTo>
                <a:cubicBezTo>
                  <a:pt x="48044" y="40221"/>
                  <a:pt x="39103" y="48793"/>
                  <a:pt x="23838" y="48793"/>
                </a:cubicBezTo>
                <a:cubicBezTo>
                  <a:pt x="8560" y="48793"/>
                  <a:pt x="0" y="40221"/>
                  <a:pt x="0" y="24206"/>
                </a:cubicBezTo>
                <a:cubicBezTo>
                  <a:pt x="0" y="8191"/>
                  <a:pt x="7823" y="0"/>
                  <a:pt x="2383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1" name="Shape 53"/>
          <xdr:cNvSpPr/>
        </xdr:nvSpPr>
        <xdr:spPr>
          <a:xfrm>
            <a:off x="3811498"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2" name="Shape 54"/>
          <xdr:cNvSpPr/>
        </xdr:nvSpPr>
        <xdr:spPr>
          <a:xfrm>
            <a:off x="3895109"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3" name="Shape 55"/>
          <xdr:cNvSpPr/>
        </xdr:nvSpPr>
        <xdr:spPr>
          <a:xfrm>
            <a:off x="3895109"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4" name="Shape 56"/>
          <xdr:cNvSpPr/>
        </xdr:nvSpPr>
        <xdr:spPr>
          <a:xfrm>
            <a:off x="4026822" y="1015781"/>
            <a:ext cx="159410" cy="195529"/>
          </a:xfrm>
          <a:custGeom>
            <a:avLst/>
            <a:gdLst/>
            <a:ahLst/>
            <a:cxnLst/>
            <a:rect l="0" t="0" r="0" b="0"/>
            <a:pathLst>
              <a:path w="159410" h="195529">
                <a:moveTo>
                  <a:pt x="100559" y="0"/>
                </a:moveTo>
                <a:cubicBezTo>
                  <a:pt x="141897" y="0"/>
                  <a:pt x="159410" y="21958"/>
                  <a:pt x="159410" y="65545"/>
                </a:cubicBezTo>
                <a:lnTo>
                  <a:pt x="159410" y="195529"/>
                </a:lnTo>
                <a:lnTo>
                  <a:pt x="125514" y="195529"/>
                </a:lnTo>
                <a:lnTo>
                  <a:pt x="125514" y="70764"/>
                </a:lnTo>
                <a:cubicBezTo>
                  <a:pt x="125514" y="43929"/>
                  <a:pt x="116205" y="29782"/>
                  <a:pt x="89764" y="29782"/>
                </a:cubicBezTo>
                <a:cubicBezTo>
                  <a:pt x="67780" y="29782"/>
                  <a:pt x="43942" y="43929"/>
                  <a:pt x="33884" y="52883"/>
                </a:cubicBezTo>
                <a:lnTo>
                  <a:pt x="33884" y="195529"/>
                </a:lnTo>
                <a:lnTo>
                  <a:pt x="0" y="195529"/>
                </a:lnTo>
                <a:lnTo>
                  <a:pt x="0" y="4089"/>
                </a:lnTo>
                <a:lnTo>
                  <a:pt x="29794" y="4089"/>
                </a:lnTo>
                <a:lnTo>
                  <a:pt x="31648" y="26810"/>
                </a:lnTo>
                <a:cubicBezTo>
                  <a:pt x="50660" y="11912"/>
                  <a:pt x="73749" y="0"/>
                  <a:pt x="10055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5" name="Shape 57"/>
          <xdr:cNvSpPr/>
        </xdr:nvSpPr>
        <xdr:spPr>
          <a:xfrm>
            <a:off x="4215338"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6" y="219367"/>
                </a:cubicBezTo>
                <a:lnTo>
                  <a:pt x="130353" y="243954"/>
                </a:lnTo>
                <a:cubicBezTo>
                  <a:pt x="121056" y="250291"/>
                  <a:pt x="101308" y="256616"/>
                  <a:pt x="83439" y="256616"/>
                </a:cubicBezTo>
                <a:cubicBezTo>
                  <a:pt x="47675" y="256616"/>
                  <a:pt x="29425" y="240601"/>
                  <a:pt x="29425" y="201879"/>
                </a:cubicBezTo>
                <a:lnTo>
                  <a:pt x="29425" y="87897"/>
                </a:lnTo>
                <a:lnTo>
                  <a:pt x="0" y="87897"/>
                </a:lnTo>
                <a:lnTo>
                  <a:pt x="0" y="60706"/>
                </a:lnTo>
                <a:lnTo>
                  <a:pt x="29425" y="60706"/>
                </a:lnTo>
                <a:lnTo>
                  <a:pt x="29425"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6" name="Shape 58"/>
          <xdr:cNvSpPr/>
        </xdr:nvSpPr>
        <xdr:spPr>
          <a:xfrm>
            <a:off x="4364355" y="1016462"/>
            <a:ext cx="89198" cy="199315"/>
          </a:xfrm>
          <a:custGeom>
            <a:avLst/>
            <a:gdLst/>
            <a:ahLst/>
            <a:cxnLst/>
            <a:rect l="0" t="0" r="0" b="0"/>
            <a:pathLst>
              <a:path w="89198" h="199315">
                <a:moveTo>
                  <a:pt x="89198" y="0"/>
                </a:moveTo>
                <a:lnTo>
                  <a:pt x="89198" y="27655"/>
                </a:lnTo>
                <a:lnTo>
                  <a:pt x="68472" y="31183"/>
                </a:lnTo>
                <a:cubicBezTo>
                  <a:pt x="47782" y="39233"/>
                  <a:pt x="35002" y="60116"/>
                  <a:pt x="35002" y="98388"/>
                </a:cubicBezTo>
                <a:cubicBezTo>
                  <a:pt x="35002" y="136650"/>
                  <a:pt x="45060" y="158995"/>
                  <a:pt x="65803" y="167777"/>
                </a:cubicBezTo>
                <a:lnTo>
                  <a:pt x="89198" y="171957"/>
                </a:lnTo>
                <a:lnTo>
                  <a:pt x="89198" y="199147"/>
                </a:lnTo>
                <a:lnTo>
                  <a:pt x="88265" y="199315"/>
                </a:lnTo>
                <a:cubicBezTo>
                  <a:pt x="21590" y="199315"/>
                  <a:pt x="0" y="156490"/>
                  <a:pt x="0" y="99874"/>
                </a:cubicBezTo>
                <a:cubicBezTo>
                  <a:pt x="0" y="53782"/>
                  <a:pt x="18009" y="20264"/>
                  <a:pt x="52785"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7" name="Shape 59"/>
          <xdr:cNvSpPr/>
        </xdr:nvSpPr>
        <xdr:spPr>
          <a:xfrm>
            <a:off x="4453553" y="1015777"/>
            <a:ext cx="89580" cy="199832"/>
          </a:xfrm>
          <a:custGeom>
            <a:avLst/>
            <a:gdLst/>
            <a:ahLst/>
            <a:cxnLst/>
            <a:rect l="0" t="0" r="0" b="0"/>
            <a:pathLst>
              <a:path w="89580" h="199832">
                <a:moveTo>
                  <a:pt x="3905" y="0"/>
                </a:moveTo>
                <a:cubicBezTo>
                  <a:pt x="64612" y="0"/>
                  <a:pt x="89580" y="39472"/>
                  <a:pt x="89580" y="96088"/>
                </a:cubicBezTo>
                <a:cubicBezTo>
                  <a:pt x="89580" y="143018"/>
                  <a:pt x="74906" y="178003"/>
                  <a:pt x="40390" y="192563"/>
                </a:cubicBezTo>
                <a:lnTo>
                  <a:pt x="0" y="199832"/>
                </a:lnTo>
                <a:lnTo>
                  <a:pt x="0" y="172642"/>
                </a:lnTo>
                <a:lnTo>
                  <a:pt x="933" y="172809"/>
                </a:lnTo>
                <a:cubicBezTo>
                  <a:pt x="33713" y="172809"/>
                  <a:pt x="54197" y="153073"/>
                  <a:pt x="54197" y="98323"/>
                </a:cubicBezTo>
                <a:cubicBezTo>
                  <a:pt x="54197" y="45428"/>
                  <a:pt x="35567" y="27927"/>
                  <a:pt x="2419" y="27927"/>
                </a:cubicBezTo>
                <a:lnTo>
                  <a:pt x="0" y="28339"/>
                </a:lnTo>
                <a:lnTo>
                  <a:pt x="0" y="685"/>
                </a:lnTo>
                <a:lnTo>
                  <a:pt x="390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8" name="Shape 60"/>
          <xdr:cNvSpPr/>
        </xdr:nvSpPr>
        <xdr:spPr>
          <a:xfrm>
            <a:off x="1914042" y="1371092"/>
            <a:ext cx="67221" cy="159004"/>
          </a:xfrm>
          <a:custGeom>
            <a:avLst/>
            <a:gdLst/>
            <a:ahLst/>
            <a:cxnLst/>
            <a:rect l="0" t="0" r="0" b="0"/>
            <a:pathLst>
              <a:path w="67221" h="159004">
                <a:moveTo>
                  <a:pt x="64262" y="0"/>
                </a:moveTo>
                <a:lnTo>
                  <a:pt x="67221" y="479"/>
                </a:lnTo>
                <a:lnTo>
                  <a:pt x="67221" y="23218"/>
                </a:lnTo>
                <a:lnTo>
                  <a:pt x="49072" y="27253"/>
                </a:lnTo>
                <a:cubicBezTo>
                  <a:pt x="33668" y="35415"/>
                  <a:pt x="27839" y="55070"/>
                  <a:pt x="27839" y="81712"/>
                </a:cubicBezTo>
                <a:cubicBezTo>
                  <a:pt x="27839" y="118720"/>
                  <a:pt x="39091" y="136500"/>
                  <a:pt x="66040" y="136500"/>
                </a:cubicBezTo>
                <a:lnTo>
                  <a:pt x="67221" y="136198"/>
                </a:lnTo>
                <a:lnTo>
                  <a:pt x="67221" y="157198"/>
                </a:lnTo>
                <a:lnTo>
                  <a:pt x="58039" y="159004"/>
                </a:lnTo>
                <a:cubicBezTo>
                  <a:pt x="23394" y="159004"/>
                  <a:pt x="0" y="137097"/>
                  <a:pt x="0" y="81712"/>
                </a:cubicBezTo>
                <a:cubicBezTo>
                  <a:pt x="0" y="21615"/>
                  <a:pt x="30506" y="0"/>
                  <a:pt x="64262"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9" name="Shape 61"/>
          <xdr:cNvSpPr/>
        </xdr:nvSpPr>
        <xdr:spPr>
          <a:xfrm>
            <a:off x="1981264" y="1302982"/>
            <a:ext cx="66027" cy="225308"/>
          </a:xfrm>
          <a:custGeom>
            <a:avLst/>
            <a:gdLst/>
            <a:ahLst/>
            <a:cxnLst/>
            <a:rect l="0" t="0" r="0" b="0"/>
            <a:pathLst>
              <a:path w="66027" h="225308">
                <a:moveTo>
                  <a:pt x="39675" y="0"/>
                </a:moveTo>
                <a:lnTo>
                  <a:pt x="66027" y="0"/>
                </a:lnTo>
                <a:lnTo>
                  <a:pt x="66027" y="223558"/>
                </a:lnTo>
                <a:lnTo>
                  <a:pt x="43523" y="223558"/>
                </a:lnTo>
                <a:lnTo>
                  <a:pt x="41453" y="207277"/>
                </a:lnTo>
                <a:lnTo>
                  <a:pt x="41161" y="206972"/>
                </a:lnTo>
                <a:cubicBezTo>
                  <a:pt x="34639" y="212897"/>
                  <a:pt x="27606" y="217932"/>
                  <a:pt x="19427" y="221486"/>
                </a:cubicBezTo>
                <a:lnTo>
                  <a:pt x="0" y="225308"/>
                </a:lnTo>
                <a:lnTo>
                  <a:pt x="0" y="204308"/>
                </a:lnTo>
                <a:lnTo>
                  <a:pt x="21429" y="198834"/>
                </a:lnTo>
                <a:cubicBezTo>
                  <a:pt x="28425" y="195355"/>
                  <a:pt x="34645" y="190690"/>
                  <a:pt x="39382" y="185953"/>
                </a:cubicBezTo>
                <a:lnTo>
                  <a:pt x="39382" y="104521"/>
                </a:lnTo>
                <a:cubicBezTo>
                  <a:pt x="32271" y="98908"/>
                  <a:pt x="18364" y="91199"/>
                  <a:pt x="584" y="91199"/>
                </a:cubicBezTo>
                <a:lnTo>
                  <a:pt x="0" y="91329"/>
                </a:lnTo>
                <a:lnTo>
                  <a:pt x="0" y="68589"/>
                </a:lnTo>
                <a:lnTo>
                  <a:pt x="21020" y="71992"/>
                </a:lnTo>
                <a:cubicBezTo>
                  <a:pt x="28127" y="74470"/>
                  <a:pt x="34347" y="78023"/>
                  <a:pt x="39675" y="82322"/>
                </a:cubicBezTo>
                <a:lnTo>
                  <a:pt x="3967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0" name="Shape 62"/>
          <xdr:cNvSpPr/>
        </xdr:nvSpPr>
        <xdr:spPr>
          <a:xfrm>
            <a:off x="2084618"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1" name="Shape 63"/>
          <xdr:cNvSpPr/>
        </xdr:nvSpPr>
        <xdr:spPr>
          <a:xfrm>
            <a:off x="2151096"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2" name="Shape 64"/>
          <xdr:cNvSpPr/>
        </xdr:nvSpPr>
        <xdr:spPr>
          <a:xfrm>
            <a:off x="2151096"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3" name="Shape 1643"/>
          <xdr:cNvSpPr/>
        </xdr:nvSpPr>
        <xdr:spPr>
          <a:xfrm>
            <a:off x="2319133" y="1302974"/>
            <a:ext cx="26950" cy="223571"/>
          </a:xfrm>
          <a:custGeom>
            <a:avLst/>
            <a:gdLst/>
            <a:ahLst/>
            <a:cxnLst/>
            <a:rect l="0" t="0" r="0" b="0"/>
            <a:pathLst>
              <a:path w="26950" h="223571">
                <a:moveTo>
                  <a:pt x="0" y="0"/>
                </a:moveTo>
                <a:lnTo>
                  <a:pt x="26950" y="0"/>
                </a:lnTo>
                <a:lnTo>
                  <a:pt x="26950" y="223571"/>
                </a:lnTo>
                <a:lnTo>
                  <a:pt x="0" y="223571"/>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4" name="Shape 66"/>
          <xdr:cNvSpPr/>
        </xdr:nvSpPr>
        <xdr:spPr>
          <a:xfrm>
            <a:off x="2385480" y="1438884"/>
            <a:ext cx="60103" cy="91217"/>
          </a:xfrm>
          <a:custGeom>
            <a:avLst/>
            <a:gdLst/>
            <a:ahLst/>
            <a:cxnLst/>
            <a:rect l="0" t="0" r="0" b="0"/>
            <a:pathLst>
              <a:path w="60103" h="91217">
                <a:moveTo>
                  <a:pt x="60103" y="0"/>
                </a:moveTo>
                <a:lnTo>
                  <a:pt x="60103" y="18579"/>
                </a:lnTo>
                <a:lnTo>
                  <a:pt x="44520" y="22072"/>
                </a:lnTo>
                <a:cubicBezTo>
                  <a:pt x="34858" y="25850"/>
                  <a:pt x="27825" y="32886"/>
                  <a:pt x="27825" y="45916"/>
                </a:cubicBezTo>
                <a:cubicBezTo>
                  <a:pt x="27825" y="58934"/>
                  <a:pt x="32563" y="70186"/>
                  <a:pt x="53302" y="70186"/>
                </a:cubicBezTo>
                <a:lnTo>
                  <a:pt x="60103" y="68619"/>
                </a:lnTo>
                <a:lnTo>
                  <a:pt x="60103" y="88578"/>
                </a:lnTo>
                <a:lnTo>
                  <a:pt x="45008"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5" name="Shape 67"/>
          <xdr:cNvSpPr/>
        </xdr:nvSpPr>
        <xdr:spPr>
          <a:xfrm>
            <a:off x="2391397" y="1371531"/>
            <a:ext cx="54185" cy="45743"/>
          </a:xfrm>
          <a:custGeom>
            <a:avLst/>
            <a:gdLst/>
            <a:ahLst/>
            <a:cxnLst/>
            <a:rect l="0" t="0" r="0" b="0"/>
            <a:pathLst>
              <a:path w="54185" h="45743">
                <a:moveTo>
                  <a:pt x="54185" y="0"/>
                </a:moveTo>
                <a:lnTo>
                  <a:pt x="54185" y="20791"/>
                </a:lnTo>
                <a:lnTo>
                  <a:pt x="42509" y="22142"/>
                </a:lnTo>
                <a:cubicBezTo>
                  <a:pt x="31235" y="25262"/>
                  <a:pt x="26127" y="33084"/>
                  <a:pt x="23699" y="45743"/>
                </a:cubicBezTo>
                <a:lnTo>
                  <a:pt x="0" y="41298"/>
                </a:lnTo>
                <a:cubicBezTo>
                  <a:pt x="3553" y="19981"/>
                  <a:pt x="14599" y="7158"/>
                  <a:pt x="34892" y="2079"/>
                </a:cubicBezTo>
                <a:lnTo>
                  <a:pt x="5418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6" name="Shape 68"/>
          <xdr:cNvSpPr/>
        </xdr:nvSpPr>
        <xdr:spPr>
          <a:xfrm>
            <a:off x="2445582" y="1371085"/>
            <a:ext cx="78175" cy="158420"/>
          </a:xfrm>
          <a:custGeom>
            <a:avLst/>
            <a:gdLst/>
            <a:ahLst/>
            <a:cxnLst/>
            <a:rect l="0" t="0" r="0" b="0"/>
            <a:pathLst>
              <a:path w="78175" h="158420">
                <a:moveTo>
                  <a:pt x="4147" y="0"/>
                </a:moveTo>
                <a:cubicBezTo>
                  <a:pt x="41751" y="0"/>
                  <a:pt x="58630" y="14504"/>
                  <a:pt x="58630" y="52400"/>
                </a:cubicBezTo>
                <a:lnTo>
                  <a:pt x="58630" y="126733"/>
                </a:lnTo>
                <a:cubicBezTo>
                  <a:pt x="58630" y="135027"/>
                  <a:pt x="59811" y="138583"/>
                  <a:pt x="67812" y="138583"/>
                </a:cubicBezTo>
                <a:cubicBezTo>
                  <a:pt x="69882" y="138583"/>
                  <a:pt x="73146" y="137986"/>
                  <a:pt x="76994" y="136804"/>
                </a:cubicBezTo>
                <a:lnTo>
                  <a:pt x="78175" y="153683"/>
                </a:lnTo>
                <a:cubicBezTo>
                  <a:pt x="71952" y="156934"/>
                  <a:pt x="64840" y="158420"/>
                  <a:pt x="57144" y="158420"/>
                </a:cubicBezTo>
                <a:cubicBezTo>
                  <a:pt x="42056" y="158420"/>
                  <a:pt x="35236" y="150127"/>
                  <a:pt x="33750" y="140348"/>
                </a:cubicBezTo>
                <a:cubicBezTo>
                  <a:pt x="27832" y="146272"/>
                  <a:pt x="20949" y="150940"/>
                  <a:pt x="12881" y="154125"/>
                </a:cubicBezTo>
                <a:lnTo>
                  <a:pt x="0" y="156378"/>
                </a:lnTo>
                <a:lnTo>
                  <a:pt x="0" y="136418"/>
                </a:lnTo>
                <a:lnTo>
                  <a:pt x="15510" y="132844"/>
                </a:lnTo>
                <a:cubicBezTo>
                  <a:pt x="22282" y="129699"/>
                  <a:pt x="28130" y="125406"/>
                  <a:pt x="32277" y="120815"/>
                </a:cubicBezTo>
                <a:lnTo>
                  <a:pt x="32277" y="86462"/>
                </a:lnTo>
                <a:cubicBezTo>
                  <a:pt x="28137" y="85865"/>
                  <a:pt x="23095" y="85573"/>
                  <a:pt x="16885" y="85573"/>
                </a:cubicBezTo>
                <a:cubicBezTo>
                  <a:pt x="11627" y="85573"/>
                  <a:pt x="5925" y="85703"/>
                  <a:pt x="331" y="86305"/>
                </a:cubicBezTo>
                <a:lnTo>
                  <a:pt x="0" y="86379"/>
                </a:lnTo>
                <a:lnTo>
                  <a:pt x="0" y="67800"/>
                </a:lnTo>
                <a:lnTo>
                  <a:pt x="18663" y="66332"/>
                </a:lnTo>
                <a:cubicBezTo>
                  <a:pt x="23400" y="66332"/>
                  <a:pt x="27540" y="66624"/>
                  <a:pt x="31985" y="66916"/>
                </a:cubicBezTo>
                <a:lnTo>
                  <a:pt x="31985" y="52121"/>
                </a:lnTo>
                <a:cubicBezTo>
                  <a:pt x="31985" y="33172"/>
                  <a:pt x="26651" y="21031"/>
                  <a:pt x="1784" y="21031"/>
                </a:cubicBezTo>
                <a:lnTo>
                  <a:pt x="0" y="21238"/>
                </a:lnTo>
                <a:lnTo>
                  <a:pt x="0" y="447"/>
                </a:lnTo>
                <a:lnTo>
                  <a:pt x="414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7" name="Shape 69"/>
          <xdr:cNvSpPr/>
        </xdr:nvSpPr>
        <xdr:spPr>
          <a:xfrm>
            <a:off x="2622079" y="1312164"/>
            <a:ext cx="208750" cy="214376"/>
          </a:xfrm>
          <a:custGeom>
            <a:avLst/>
            <a:gdLst/>
            <a:ahLst/>
            <a:cxnLst/>
            <a:rect l="0" t="0" r="0" b="0"/>
            <a:pathLst>
              <a:path w="208750" h="214376">
                <a:moveTo>
                  <a:pt x="0" y="0"/>
                </a:moveTo>
                <a:lnTo>
                  <a:pt x="41453" y="0"/>
                </a:lnTo>
                <a:lnTo>
                  <a:pt x="104521" y="182385"/>
                </a:lnTo>
                <a:lnTo>
                  <a:pt x="104813" y="182385"/>
                </a:lnTo>
                <a:lnTo>
                  <a:pt x="167882" y="0"/>
                </a:lnTo>
                <a:lnTo>
                  <a:pt x="208750" y="0"/>
                </a:lnTo>
                <a:lnTo>
                  <a:pt x="208750" y="214376"/>
                </a:lnTo>
                <a:lnTo>
                  <a:pt x="182994" y="214376"/>
                </a:lnTo>
                <a:lnTo>
                  <a:pt x="182994" y="29312"/>
                </a:lnTo>
                <a:lnTo>
                  <a:pt x="182690" y="29312"/>
                </a:lnTo>
                <a:lnTo>
                  <a:pt x="117844" y="214376"/>
                </a:lnTo>
                <a:lnTo>
                  <a:pt x="89421" y="214376"/>
                </a:lnTo>
                <a:lnTo>
                  <a:pt x="25756" y="29007"/>
                </a:lnTo>
                <a:lnTo>
                  <a:pt x="25159" y="29007"/>
                </a:lnTo>
                <a:lnTo>
                  <a:pt x="25159" y="214376"/>
                </a:lnTo>
                <a:lnTo>
                  <a:pt x="0" y="214376"/>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8" name="Shape 1644"/>
          <xdr:cNvSpPr/>
        </xdr:nvSpPr>
        <xdr:spPr>
          <a:xfrm>
            <a:off x="2883255" y="1374348"/>
            <a:ext cx="26937" cy="152197"/>
          </a:xfrm>
          <a:custGeom>
            <a:avLst/>
            <a:gdLst/>
            <a:ahLst/>
            <a:cxnLst/>
            <a:rect l="0" t="0" r="0" b="0"/>
            <a:pathLst>
              <a:path w="26937" h="152197">
                <a:moveTo>
                  <a:pt x="0" y="0"/>
                </a:moveTo>
                <a:lnTo>
                  <a:pt x="26937" y="0"/>
                </a:lnTo>
                <a:lnTo>
                  <a:pt x="26937" y="152197"/>
                </a:lnTo>
                <a:lnTo>
                  <a:pt x="0" y="152197"/>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9" name="Shape 71"/>
          <xdr:cNvSpPr/>
        </xdr:nvSpPr>
        <xdr:spPr>
          <a:xfrm>
            <a:off x="2878213" y="1306239"/>
            <a:ext cx="38202" cy="38798"/>
          </a:xfrm>
          <a:custGeom>
            <a:avLst/>
            <a:gdLst/>
            <a:ahLst/>
            <a:cxnLst/>
            <a:rect l="0" t="0" r="0" b="0"/>
            <a:pathLst>
              <a:path w="38202" h="38798">
                <a:moveTo>
                  <a:pt x="18961" y="0"/>
                </a:moveTo>
                <a:cubicBezTo>
                  <a:pt x="31102" y="0"/>
                  <a:pt x="38202" y="6515"/>
                  <a:pt x="38202" y="19253"/>
                </a:cubicBezTo>
                <a:cubicBezTo>
                  <a:pt x="38202" y="31978"/>
                  <a:pt x="31102" y="38798"/>
                  <a:pt x="18961" y="38798"/>
                </a:cubicBezTo>
                <a:cubicBezTo>
                  <a:pt x="6820" y="38798"/>
                  <a:pt x="0" y="31978"/>
                  <a:pt x="0" y="19253"/>
                </a:cubicBezTo>
                <a:cubicBezTo>
                  <a:pt x="0" y="6515"/>
                  <a:pt x="6223" y="0"/>
                  <a:pt x="1896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0" name="Shape 72"/>
          <xdr:cNvSpPr/>
        </xdr:nvSpPr>
        <xdr:spPr>
          <a:xfrm>
            <a:off x="2947510" y="1371094"/>
            <a:ext cx="132359" cy="159004"/>
          </a:xfrm>
          <a:custGeom>
            <a:avLst/>
            <a:gdLst/>
            <a:ahLst/>
            <a:cxnLst/>
            <a:rect l="0" t="0" r="0" b="0"/>
            <a:pathLst>
              <a:path w="132359" h="159004">
                <a:moveTo>
                  <a:pt x="72834" y="0"/>
                </a:moveTo>
                <a:cubicBezTo>
                  <a:pt x="106896" y="0"/>
                  <a:pt x="129387" y="17755"/>
                  <a:pt x="131470" y="52997"/>
                </a:cubicBezTo>
                <a:lnTo>
                  <a:pt x="105702" y="56553"/>
                </a:lnTo>
                <a:cubicBezTo>
                  <a:pt x="103340" y="34036"/>
                  <a:pt x="92977" y="22492"/>
                  <a:pt x="71666" y="22492"/>
                </a:cubicBezTo>
                <a:cubicBezTo>
                  <a:pt x="49454" y="22492"/>
                  <a:pt x="28130" y="34036"/>
                  <a:pt x="28130" y="77572"/>
                </a:cubicBezTo>
                <a:cubicBezTo>
                  <a:pt x="28130" y="122886"/>
                  <a:pt x="46482" y="136500"/>
                  <a:pt x="70764" y="136500"/>
                </a:cubicBezTo>
                <a:cubicBezTo>
                  <a:pt x="91796" y="136500"/>
                  <a:pt x="104826" y="126429"/>
                  <a:pt x="108674" y="103924"/>
                </a:cubicBezTo>
                <a:lnTo>
                  <a:pt x="132359" y="108966"/>
                </a:lnTo>
                <a:cubicBezTo>
                  <a:pt x="127622" y="144501"/>
                  <a:pt x="100089" y="159004"/>
                  <a:pt x="69876" y="159004"/>
                </a:cubicBezTo>
                <a:cubicBezTo>
                  <a:pt x="19545" y="159004"/>
                  <a:pt x="0" y="126721"/>
                  <a:pt x="0" y="80823"/>
                </a:cubicBezTo>
                <a:cubicBezTo>
                  <a:pt x="0" y="27534"/>
                  <a:pt x="26950" y="0"/>
                  <a:pt x="72834"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1" name="Shape 73"/>
          <xdr:cNvSpPr/>
        </xdr:nvSpPr>
        <xdr:spPr>
          <a:xfrm>
            <a:off x="3116297"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37" y="44717"/>
                </a:cubicBezTo>
                <a:lnTo>
                  <a:pt x="26937" y="155448"/>
                </a:lnTo>
                <a:lnTo>
                  <a:pt x="0" y="155448"/>
                </a:lnTo>
                <a:lnTo>
                  <a:pt x="0" y="3251"/>
                </a:lnTo>
                <a:lnTo>
                  <a:pt x="22492" y="3251"/>
                </a:lnTo>
                <a:lnTo>
                  <a:pt x="24574"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2" name="Shape 74"/>
          <xdr:cNvSpPr/>
        </xdr:nvSpPr>
        <xdr:spPr>
          <a:xfrm>
            <a:off x="3210460" y="1371640"/>
            <a:ext cx="70923" cy="158457"/>
          </a:xfrm>
          <a:custGeom>
            <a:avLst/>
            <a:gdLst/>
            <a:ahLst/>
            <a:cxnLst/>
            <a:rect l="0" t="0" r="0" b="0"/>
            <a:pathLst>
              <a:path w="70923" h="158457">
                <a:moveTo>
                  <a:pt x="70923" y="0"/>
                </a:moveTo>
                <a:lnTo>
                  <a:pt x="70923" y="21980"/>
                </a:lnTo>
                <a:lnTo>
                  <a:pt x="54451" y="24785"/>
                </a:lnTo>
                <a:cubicBezTo>
                  <a:pt x="38004" y="31183"/>
                  <a:pt x="27838" y="47783"/>
                  <a:pt x="27838" y="78206"/>
                </a:cubicBezTo>
                <a:cubicBezTo>
                  <a:pt x="27838" y="108629"/>
                  <a:pt x="35832" y="126400"/>
                  <a:pt x="52324" y="133385"/>
                </a:cubicBezTo>
                <a:lnTo>
                  <a:pt x="70923" y="136709"/>
                </a:lnTo>
                <a:lnTo>
                  <a:pt x="70923" y="158324"/>
                </a:lnTo>
                <a:lnTo>
                  <a:pt x="70180" y="158457"/>
                </a:lnTo>
                <a:cubicBezTo>
                  <a:pt x="17183" y="158457"/>
                  <a:pt x="0" y="124409"/>
                  <a:pt x="0" y="79400"/>
                </a:cubicBezTo>
                <a:cubicBezTo>
                  <a:pt x="0" y="42757"/>
                  <a:pt x="14323" y="16109"/>
                  <a:pt x="41978" y="5074"/>
                </a:cubicBezTo>
                <a:lnTo>
                  <a:pt x="7092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3" name="Shape 75"/>
          <xdr:cNvSpPr/>
        </xdr:nvSpPr>
        <xdr:spPr>
          <a:xfrm>
            <a:off x="3281383" y="1371094"/>
            <a:ext cx="71215" cy="158870"/>
          </a:xfrm>
          <a:custGeom>
            <a:avLst/>
            <a:gdLst/>
            <a:ahLst/>
            <a:cxnLst/>
            <a:rect l="0" t="0" r="0" b="0"/>
            <a:pathLst>
              <a:path w="71215" h="158870">
                <a:moveTo>
                  <a:pt x="3118" y="0"/>
                </a:moveTo>
                <a:cubicBezTo>
                  <a:pt x="51365" y="0"/>
                  <a:pt x="71215" y="31369"/>
                  <a:pt x="71215" y="76378"/>
                </a:cubicBezTo>
                <a:cubicBezTo>
                  <a:pt x="71215" y="113687"/>
                  <a:pt x="59556" y="141510"/>
                  <a:pt x="32114" y="153089"/>
                </a:cubicBezTo>
                <a:lnTo>
                  <a:pt x="0" y="158870"/>
                </a:lnTo>
                <a:lnTo>
                  <a:pt x="0" y="137256"/>
                </a:lnTo>
                <a:lnTo>
                  <a:pt x="743" y="137389"/>
                </a:lnTo>
                <a:cubicBezTo>
                  <a:pt x="26803" y="137389"/>
                  <a:pt x="43085" y="121691"/>
                  <a:pt x="43085" y="78168"/>
                </a:cubicBezTo>
                <a:cubicBezTo>
                  <a:pt x="43085" y="36106"/>
                  <a:pt x="28277" y="22199"/>
                  <a:pt x="1924" y="22199"/>
                </a:cubicBezTo>
                <a:lnTo>
                  <a:pt x="0" y="22527"/>
                </a:lnTo>
                <a:lnTo>
                  <a:pt x="0" y="546"/>
                </a:lnTo>
                <a:lnTo>
                  <a:pt x="31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4" name="Shape 76"/>
          <xdr:cNvSpPr/>
        </xdr:nvSpPr>
        <xdr:spPr>
          <a:xfrm>
            <a:off x="3381630"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1"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5" name="Shape 77"/>
          <xdr:cNvSpPr/>
        </xdr:nvSpPr>
        <xdr:spPr>
          <a:xfrm>
            <a:off x="3448108"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6" name="Shape 78"/>
          <xdr:cNvSpPr/>
        </xdr:nvSpPr>
        <xdr:spPr>
          <a:xfrm>
            <a:off x="3448108"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7" name="Shape 79"/>
          <xdr:cNvSpPr/>
        </xdr:nvSpPr>
        <xdr:spPr>
          <a:xfrm>
            <a:off x="3552783" y="1371092"/>
            <a:ext cx="210528" cy="155448"/>
          </a:xfrm>
          <a:custGeom>
            <a:avLst/>
            <a:gdLst/>
            <a:ahLst/>
            <a:cxnLst/>
            <a:rect l="0" t="0" r="0" b="0"/>
            <a:pathLst>
              <a:path w="210528" h="155448">
                <a:moveTo>
                  <a:pt x="76403" y="0"/>
                </a:moveTo>
                <a:cubicBezTo>
                  <a:pt x="96520" y="0"/>
                  <a:pt x="108674" y="6807"/>
                  <a:pt x="114592" y="21018"/>
                </a:cubicBezTo>
                <a:cubicBezTo>
                  <a:pt x="129692" y="9169"/>
                  <a:pt x="146266" y="0"/>
                  <a:pt x="167297" y="0"/>
                </a:cubicBezTo>
                <a:cubicBezTo>
                  <a:pt x="199276" y="0"/>
                  <a:pt x="210528" y="17463"/>
                  <a:pt x="210528" y="51816"/>
                </a:cubicBezTo>
                <a:lnTo>
                  <a:pt x="210528" y="155448"/>
                </a:lnTo>
                <a:lnTo>
                  <a:pt x="183578" y="155448"/>
                </a:lnTo>
                <a:lnTo>
                  <a:pt x="183578" y="55664"/>
                </a:lnTo>
                <a:cubicBezTo>
                  <a:pt x="183578" y="35230"/>
                  <a:pt x="179134" y="23685"/>
                  <a:pt x="159893" y="23685"/>
                </a:cubicBezTo>
                <a:cubicBezTo>
                  <a:pt x="145097" y="23685"/>
                  <a:pt x="127914" y="33160"/>
                  <a:pt x="119037" y="40564"/>
                </a:cubicBezTo>
                <a:cubicBezTo>
                  <a:pt x="119329" y="44107"/>
                  <a:pt x="119621" y="47955"/>
                  <a:pt x="119621" y="51816"/>
                </a:cubicBezTo>
                <a:lnTo>
                  <a:pt x="119621" y="155448"/>
                </a:lnTo>
                <a:lnTo>
                  <a:pt x="92685" y="155448"/>
                </a:lnTo>
                <a:lnTo>
                  <a:pt x="92685" y="55664"/>
                </a:lnTo>
                <a:cubicBezTo>
                  <a:pt x="92685" y="35230"/>
                  <a:pt x="88240" y="23685"/>
                  <a:pt x="68999" y="23685"/>
                </a:cubicBezTo>
                <a:cubicBezTo>
                  <a:pt x="53289" y="23685"/>
                  <a:pt x="34938" y="34341"/>
                  <a:pt x="26937" y="41745"/>
                </a:cubicBezTo>
                <a:lnTo>
                  <a:pt x="26937" y="155448"/>
                </a:lnTo>
                <a:lnTo>
                  <a:pt x="0" y="155448"/>
                </a:lnTo>
                <a:lnTo>
                  <a:pt x="0" y="3251"/>
                </a:lnTo>
                <a:lnTo>
                  <a:pt x="23089" y="3251"/>
                </a:lnTo>
                <a:lnTo>
                  <a:pt x="24574" y="20422"/>
                </a:lnTo>
                <a:cubicBezTo>
                  <a:pt x="39675" y="8877"/>
                  <a:pt x="55359" y="0"/>
                  <a:pt x="7640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8" name="Shape 80"/>
          <xdr:cNvSpPr/>
        </xdr:nvSpPr>
        <xdr:spPr>
          <a:xfrm>
            <a:off x="3809227" y="1373239"/>
            <a:ext cx="66326" cy="216063"/>
          </a:xfrm>
          <a:custGeom>
            <a:avLst/>
            <a:gdLst/>
            <a:ahLst/>
            <a:cxnLst/>
            <a:rect l="0" t="0" r="0" b="0"/>
            <a:pathLst>
              <a:path w="66326" h="216063">
                <a:moveTo>
                  <a:pt x="66326" y="0"/>
                </a:moveTo>
                <a:lnTo>
                  <a:pt x="66326" y="21201"/>
                </a:lnTo>
                <a:lnTo>
                  <a:pt x="45266" y="26750"/>
                </a:lnTo>
                <a:cubicBezTo>
                  <a:pt x="37754" y="30490"/>
                  <a:pt x="31242" y="35304"/>
                  <a:pt x="26950" y="39596"/>
                </a:cubicBezTo>
                <a:lnTo>
                  <a:pt x="26950" y="118959"/>
                </a:lnTo>
                <a:cubicBezTo>
                  <a:pt x="33465" y="123988"/>
                  <a:pt x="48260" y="134046"/>
                  <a:pt x="66027" y="134046"/>
                </a:cubicBezTo>
                <a:lnTo>
                  <a:pt x="66326" y="133977"/>
                </a:lnTo>
                <a:lnTo>
                  <a:pt x="66326" y="156241"/>
                </a:lnTo>
                <a:lnTo>
                  <a:pt x="45077" y="152561"/>
                </a:lnTo>
                <a:cubicBezTo>
                  <a:pt x="37824" y="149896"/>
                  <a:pt x="31534" y="146194"/>
                  <a:pt x="26060" y="142047"/>
                </a:cubicBezTo>
                <a:lnTo>
                  <a:pt x="26060" y="216063"/>
                </a:lnTo>
                <a:lnTo>
                  <a:pt x="0" y="216063"/>
                </a:lnTo>
                <a:lnTo>
                  <a:pt x="0" y="1103"/>
                </a:lnTo>
                <a:lnTo>
                  <a:pt x="23394" y="1103"/>
                </a:lnTo>
                <a:lnTo>
                  <a:pt x="24867" y="18578"/>
                </a:lnTo>
                <a:cubicBezTo>
                  <a:pt x="31826" y="12209"/>
                  <a:pt x="39599" y="7027"/>
                  <a:pt x="48333" y="3438"/>
                </a:cubicBezTo>
                <a:lnTo>
                  <a:pt x="663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9" name="Shape 81"/>
          <xdr:cNvSpPr/>
        </xdr:nvSpPr>
        <xdr:spPr>
          <a:xfrm>
            <a:off x="3875553" y="1371091"/>
            <a:ext cx="66923" cy="159004"/>
          </a:xfrm>
          <a:custGeom>
            <a:avLst/>
            <a:gdLst/>
            <a:ahLst/>
            <a:cxnLst/>
            <a:rect l="0" t="0" r="0" b="0"/>
            <a:pathLst>
              <a:path w="66923" h="159004">
                <a:moveTo>
                  <a:pt x="11246" y="0"/>
                </a:moveTo>
                <a:cubicBezTo>
                  <a:pt x="43237" y="0"/>
                  <a:pt x="66923" y="19825"/>
                  <a:pt x="66923" y="75807"/>
                </a:cubicBezTo>
                <a:cubicBezTo>
                  <a:pt x="66923" y="135318"/>
                  <a:pt x="37611" y="159004"/>
                  <a:pt x="3550" y="159004"/>
                </a:cubicBezTo>
                <a:lnTo>
                  <a:pt x="0" y="158390"/>
                </a:lnTo>
                <a:lnTo>
                  <a:pt x="0" y="136125"/>
                </a:lnTo>
                <a:lnTo>
                  <a:pt x="18272" y="131875"/>
                </a:lnTo>
                <a:cubicBezTo>
                  <a:pt x="33554" y="123410"/>
                  <a:pt x="39376" y="103038"/>
                  <a:pt x="39376" y="75502"/>
                </a:cubicBezTo>
                <a:cubicBezTo>
                  <a:pt x="39376" y="37300"/>
                  <a:pt x="27832" y="22492"/>
                  <a:pt x="3258" y="22492"/>
                </a:cubicBezTo>
                <a:lnTo>
                  <a:pt x="0" y="23350"/>
                </a:lnTo>
                <a:lnTo>
                  <a:pt x="0" y="2149"/>
                </a:lnTo>
                <a:lnTo>
                  <a:pt x="112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0" name="Shape 82"/>
          <xdr:cNvSpPr/>
        </xdr:nvSpPr>
        <xdr:spPr>
          <a:xfrm>
            <a:off x="3981273"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49" y="44717"/>
                </a:cubicBezTo>
                <a:lnTo>
                  <a:pt x="26949" y="155448"/>
                </a:lnTo>
                <a:lnTo>
                  <a:pt x="0" y="155448"/>
                </a:lnTo>
                <a:lnTo>
                  <a:pt x="0" y="3251"/>
                </a:lnTo>
                <a:lnTo>
                  <a:pt x="22492" y="3251"/>
                </a:lnTo>
                <a:lnTo>
                  <a:pt x="24562"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1" name="Shape 83"/>
          <xdr:cNvSpPr/>
        </xdr:nvSpPr>
        <xdr:spPr>
          <a:xfrm>
            <a:off x="4079584"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2" name="Shape 84"/>
          <xdr:cNvSpPr/>
        </xdr:nvSpPr>
        <xdr:spPr>
          <a:xfrm>
            <a:off x="4146063" y="1480635"/>
            <a:ext cx="64103" cy="49466"/>
          </a:xfrm>
          <a:custGeom>
            <a:avLst/>
            <a:gdLst/>
            <a:ahLst/>
            <a:cxnLst/>
            <a:rect l="0" t="0" r="0" b="0"/>
            <a:pathLst>
              <a:path w="64103" h="49466">
                <a:moveTo>
                  <a:pt x="40418" y="0"/>
                </a:moveTo>
                <a:lnTo>
                  <a:pt x="64103" y="5334"/>
                </a:lnTo>
                <a:cubicBezTo>
                  <a:pt x="57881"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3" name="Shape 85"/>
          <xdr:cNvSpPr/>
        </xdr:nvSpPr>
        <xdr:spPr>
          <a:xfrm>
            <a:off x="4146063" y="1371085"/>
            <a:ext cx="65576" cy="85573"/>
          </a:xfrm>
          <a:custGeom>
            <a:avLst/>
            <a:gdLst/>
            <a:ahLst/>
            <a:cxnLst/>
            <a:rect l="0" t="0" r="0" b="0"/>
            <a:pathLst>
              <a:path w="65576" h="85573">
                <a:moveTo>
                  <a:pt x="5188" y="0"/>
                </a:moveTo>
                <a:cubicBezTo>
                  <a:pt x="47822" y="0"/>
                  <a:pt x="65576" y="28130"/>
                  <a:pt x="65576" y="65735"/>
                </a:cubicBezTo>
                <a:cubicBezTo>
                  <a:pt x="65576" y="71653"/>
                  <a:pt x="65285"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4" name="Shape 86"/>
          <xdr:cNvSpPr/>
        </xdr:nvSpPr>
        <xdr:spPr>
          <a:xfrm>
            <a:off x="4238307" y="1371085"/>
            <a:ext cx="120218" cy="159017"/>
          </a:xfrm>
          <a:custGeom>
            <a:avLst/>
            <a:gdLst/>
            <a:ahLst/>
            <a:cxnLst/>
            <a:rect l="0" t="0" r="0" b="0"/>
            <a:pathLst>
              <a:path w="120218" h="159017">
                <a:moveTo>
                  <a:pt x="61887" y="0"/>
                </a:moveTo>
                <a:cubicBezTo>
                  <a:pt x="98018" y="0"/>
                  <a:pt x="112814" y="17170"/>
                  <a:pt x="117551" y="44120"/>
                </a:cubicBezTo>
                <a:lnTo>
                  <a:pt x="93281" y="49454"/>
                </a:lnTo>
                <a:cubicBezTo>
                  <a:pt x="89420" y="31979"/>
                  <a:pt x="84100" y="21323"/>
                  <a:pt x="61595" y="21323"/>
                </a:cubicBezTo>
                <a:cubicBezTo>
                  <a:pt x="39395" y="21323"/>
                  <a:pt x="32270" y="31102"/>
                  <a:pt x="32270" y="42647"/>
                </a:cubicBezTo>
                <a:cubicBezTo>
                  <a:pt x="32270" y="58636"/>
                  <a:pt x="44717" y="62471"/>
                  <a:pt x="66027" y="67208"/>
                </a:cubicBezTo>
                <a:cubicBezTo>
                  <a:pt x="93573" y="73444"/>
                  <a:pt x="120218" y="78765"/>
                  <a:pt x="120218" y="112814"/>
                </a:cubicBezTo>
                <a:cubicBezTo>
                  <a:pt x="120218" y="142138"/>
                  <a:pt x="97713" y="159017"/>
                  <a:pt x="60693" y="159017"/>
                </a:cubicBezTo>
                <a:cubicBezTo>
                  <a:pt x="25464" y="159017"/>
                  <a:pt x="4737" y="145682"/>
                  <a:pt x="0" y="114884"/>
                </a:cubicBezTo>
                <a:lnTo>
                  <a:pt x="23990" y="108382"/>
                </a:lnTo>
                <a:cubicBezTo>
                  <a:pt x="27838" y="124955"/>
                  <a:pt x="34937" y="137681"/>
                  <a:pt x="61887" y="137681"/>
                </a:cubicBezTo>
                <a:cubicBezTo>
                  <a:pt x="79946" y="137681"/>
                  <a:pt x="93573" y="132067"/>
                  <a:pt x="93573" y="115786"/>
                </a:cubicBezTo>
                <a:cubicBezTo>
                  <a:pt x="93573" y="99200"/>
                  <a:pt x="81140" y="95936"/>
                  <a:pt x="60413" y="91796"/>
                </a:cubicBezTo>
                <a:cubicBezTo>
                  <a:pt x="35534" y="87059"/>
                  <a:pt x="5626" y="81128"/>
                  <a:pt x="5626" y="45898"/>
                </a:cubicBezTo>
                <a:cubicBezTo>
                  <a:pt x="5626" y="15100"/>
                  <a:pt x="31090" y="0"/>
                  <a:pt x="61887"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5" name="Shape 87"/>
          <xdr:cNvSpPr/>
        </xdr:nvSpPr>
        <xdr:spPr>
          <a:xfrm>
            <a:off x="4384600" y="1438884"/>
            <a:ext cx="60103" cy="91217"/>
          </a:xfrm>
          <a:custGeom>
            <a:avLst/>
            <a:gdLst/>
            <a:ahLst/>
            <a:cxnLst/>
            <a:rect l="0" t="0" r="0" b="0"/>
            <a:pathLst>
              <a:path w="60103" h="91217">
                <a:moveTo>
                  <a:pt x="60103" y="0"/>
                </a:moveTo>
                <a:lnTo>
                  <a:pt x="60103" y="18578"/>
                </a:lnTo>
                <a:lnTo>
                  <a:pt x="44518" y="22072"/>
                </a:lnTo>
                <a:cubicBezTo>
                  <a:pt x="34858" y="25850"/>
                  <a:pt x="27825" y="32886"/>
                  <a:pt x="27825" y="45916"/>
                </a:cubicBezTo>
                <a:cubicBezTo>
                  <a:pt x="27825" y="58934"/>
                  <a:pt x="32562" y="70186"/>
                  <a:pt x="53289" y="70186"/>
                </a:cubicBezTo>
                <a:lnTo>
                  <a:pt x="60103" y="68617"/>
                </a:lnTo>
                <a:lnTo>
                  <a:pt x="60103" y="88578"/>
                </a:lnTo>
                <a:lnTo>
                  <a:pt x="45009"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6" name="Shape 88"/>
          <xdr:cNvSpPr/>
        </xdr:nvSpPr>
        <xdr:spPr>
          <a:xfrm>
            <a:off x="4390505" y="1371531"/>
            <a:ext cx="54197" cy="45743"/>
          </a:xfrm>
          <a:custGeom>
            <a:avLst/>
            <a:gdLst/>
            <a:ahLst/>
            <a:cxnLst/>
            <a:rect l="0" t="0" r="0" b="0"/>
            <a:pathLst>
              <a:path w="54197" h="45743">
                <a:moveTo>
                  <a:pt x="54197" y="0"/>
                </a:moveTo>
                <a:lnTo>
                  <a:pt x="54197" y="20791"/>
                </a:lnTo>
                <a:lnTo>
                  <a:pt x="42522" y="22142"/>
                </a:lnTo>
                <a:cubicBezTo>
                  <a:pt x="31247" y="25262"/>
                  <a:pt x="26137" y="33084"/>
                  <a:pt x="23699" y="45743"/>
                </a:cubicBezTo>
                <a:lnTo>
                  <a:pt x="0" y="41298"/>
                </a:lnTo>
                <a:cubicBezTo>
                  <a:pt x="3553" y="19981"/>
                  <a:pt x="14607" y="7158"/>
                  <a:pt x="34903" y="2079"/>
                </a:cubicBezTo>
                <a:lnTo>
                  <a:pt x="541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7" name="Shape 89"/>
          <xdr:cNvSpPr/>
        </xdr:nvSpPr>
        <xdr:spPr>
          <a:xfrm>
            <a:off x="4444703" y="1371085"/>
            <a:ext cx="78175" cy="158420"/>
          </a:xfrm>
          <a:custGeom>
            <a:avLst/>
            <a:gdLst/>
            <a:ahLst/>
            <a:cxnLst/>
            <a:rect l="0" t="0" r="0" b="0"/>
            <a:pathLst>
              <a:path w="78175" h="158420">
                <a:moveTo>
                  <a:pt x="4146" y="0"/>
                </a:moveTo>
                <a:cubicBezTo>
                  <a:pt x="41751" y="0"/>
                  <a:pt x="58630" y="14504"/>
                  <a:pt x="58630" y="52400"/>
                </a:cubicBezTo>
                <a:lnTo>
                  <a:pt x="58630" y="126733"/>
                </a:lnTo>
                <a:cubicBezTo>
                  <a:pt x="58630" y="135027"/>
                  <a:pt x="59811" y="138583"/>
                  <a:pt x="67811" y="138583"/>
                </a:cubicBezTo>
                <a:cubicBezTo>
                  <a:pt x="69882" y="138583"/>
                  <a:pt x="73146" y="137986"/>
                  <a:pt x="76994" y="136804"/>
                </a:cubicBezTo>
                <a:lnTo>
                  <a:pt x="78175" y="153683"/>
                </a:lnTo>
                <a:cubicBezTo>
                  <a:pt x="71952" y="156934"/>
                  <a:pt x="64840" y="158420"/>
                  <a:pt x="57156" y="158420"/>
                </a:cubicBezTo>
                <a:cubicBezTo>
                  <a:pt x="42056" y="158420"/>
                  <a:pt x="35236" y="150127"/>
                  <a:pt x="33751" y="140348"/>
                </a:cubicBezTo>
                <a:cubicBezTo>
                  <a:pt x="27832" y="146272"/>
                  <a:pt x="20949" y="150940"/>
                  <a:pt x="12881" y="154125"/>
                </a:cubicBezTo>
                <a:lnTo>
                  <a:pt x="0" y="156378"/>
                </a:lnTo>
                <a:lnTo>
                  <a:pt x="0" y="136416"/>
                </a:lnTo>
                <a:lnTo>
                  <a:pt x="15513" y="132844"/>
                </a:lnTo>
                <a:cubicBezTo>
                  <a:pt x="22289" y="129699"/>
                  <a:pt x="28137" y="125406"/>
                  <a:pt x="32277" y="120815"/>
                </a:cubicBezTo>
                <a:lnTo>
                  <a:pt x="32277" y="86462"/>
                </a:lnTo>
                <a:cubicBezTo>
                  <a:pt x="28137" y="85865"/>
                  <a:pt x="23095" y="85573"/>
                  <a:pt x="16872" y="85573"/>
                </a:cubicBezTo>
                <a:cubicBezTo>
                  <a:pt x="11617" y="85573"/>
                  <a:pt x="5918" y="85703"/>
                  <a:pt x="326" y="86305"/>
                </a:cubicBezTo>
                <a:lnTo>
                  <a:pt x="0" y="86378"/>
                </a:lnTo>
                <a:lnTo>
                  <a:pt x="0" y="67800"/>
                </a:lnTo>
                <a:lnTo>
                  <a:pt x="18662" y="66332"/>
                </a:lnTo>
                <a:cubicBezTo>
                  <a:pt x="23400" y="66332"/>
                  <a:pt x="27540" y="66624"/>
                  <a:pt x="31985" y="66916"/>
                </a:cubicBezTo>
                <a:lnTo>
                  <a:pt x="31985" y="52121"/>
                </a:lnTo>
                <a:cubicBezTo>
                  <a:pt x="31985" y="33172"/>
                  <a:pt x="26651" y="21031"/>
                  <a:pt x="1784" y="21031"/>
                </a:cubicBezTo>
                <a:lnTo>
                  <a:pt x="0" y="21238"/>
                </a:lnTo>
                <a:lnTo>
                  <a:pt x="0" y="447"/>
                </a:lnTo>
                <a:lnTo>
                  <a:pt x="41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8" name="Shape 90"/>
          <xdr:cNvSpPr/>
        </xdr:nvSpPr>
        <xdr:spPr>
          <a:xfrm>
            <a:off x="0" y="656886"/>
            <a:ext cx="1726794" cy="1201166"/>
          </a:xfrm>
          <a:custGeom>
            <a:avLst/>
            <a:gdLst/>
            <a:ahLst/>
            <a:cxnLst/>
            <a:rect l="0" t="0" r="0" b="0"/>
            <a:pathLst>
              <a:path w="1726794" h="1201166">
                <a:moveTo>
                  <a:pt x="969480" y="0"/>
                </a:moveTo>
                <a:lnTo>
                  <a:pt x="1726794" y="644411"/>
                </a:lnTo>
                <a:lnTo>
                  <a:pt x="644779" y="1201166"/>
                </a:lnTo>
                <a:lnTo>
                  <a:pt x="0" y="534988"/>
                </a:lnTo>
                <a:lnTo>
                  <a:pt x="969480" y="0"/>
                </a:lnTo>
                <a:close/>
              </a:path>
            </a:pathLst>
          </a:custGeom>
          <a:ln w="0" cap="flat">
            <a:miter lim="127000"/>
          </a:ln>
        </xdr:spPr>
        <xdr:style>
          <a:lnRef idx="0">
            <a:srgbClr val="000000">
              <a:alpha val="0"/>
            </a:srgbClr>
          </a:lnRef>
          <a:fillRef idx="1">
            <a:srgbClr val="A39383"/>
          </a:fillRef>
          <a:effectRef idx="0">
            <a:scrgbClr r="0" g="0" b="0"/>
          </a:effectRef>
          <a:fontRef idx="none"/>
        </xdr:style>
        <xdr:txBody>
          <a:bodyPr wrap="square"/>
          <a:lstStyle/>
          <a:p>
            <a:endParaRPr lang="en-US"/>
          </a:p>
        </xdr:txBody>
      </xdr:sp>
      <xdr:sp macro="" textlink="">
        <xdr:nvSpPr>
          <xdr:cNvPr id="89" name="Shape 91"/>
          <xdr:cNvSpPr/>
        </xdr:nvSpPr>
        <xdr:spPr>
          <a:xfrm>
            <a:off x="715836" y="0"/>
            <a:ext cx="622414" cy="1546987"/>
          </a:xfrm>
          <a:custGeom>
            <a:avLst/>
            <a:gdLst/>
            <a:ahLst/>
            <a:cxnLst/>
            <a:rect l="0" t="0" r="0" b="0"/>
            <a:pathLst>
              <a:path w="622414" h="1546987">
                <a:moveTo>
                  <a:pt x="193370" y="0"/>
                </a:moveTo>
                <a:lnTo>
                  <a:pt x="622414" y="314223"/>
                </a:lnTo>
                <a:lnTo>
                  <a:pt x="622414" y="1220673"/>
                </a:lnTo>
                <a:lnTo>
                  <a:pt x="0" y="1546987"/>
                </a:lnTo>
                <a:lnTo>
                  <a:pt x="0" y="966863"/>
                </a:lnTo>
                <a:lnTo>
                  <a:pt x="197206" y="871728"/>
                </a:lnTo>
                <a:lnTo>
                  <a:pt x="1933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0" name="Shape 92"/>
          <xdr:cNvSpPr/>
        </xdr:nvSpPr>
        <xdr:spPr>
          <a:xfrm>
            <a:off x="910774" y="959714"/>
            <a:ext cx="427482" cy="683172"/>
          </a:xfrm>
          <a:custGeom>
            <a:avLst/>
            <a:gdLst/>
            <a:ahLst/>
            <a:cxnLst/>
            <a:rect l="0" t="0" r="0" b="0"/>
            <a:pathLst>
              <a:path w="427482" h="683172">
                <a:moveTo>
                  <a:pt x="267678" y="0"/>
                </a:moveTo>
                <a:lnTo>
                  <a:pt x="267678" y="331597"/>
                </a:lnTo>
                <a:lnTo>
                  <a:pt x="427482" y="551333"/>
                </a:lnTo>
                <a:lnTo>
                  <a:pt x="175794" y="683172"/>
                </a:lnTo>
                <a:lnTo>
                  <a:pt x="0" y="475425"/>
                </a:lnTo>
                <a:lnTo>
                  <a:pt x="0" y="127851"/>
                </a:lnTo>
                <a:lnTo>
                  <a:pt x="267678"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1" name="Shape 93"/>
          <xdr:cNvSpPr/>
        </xdr:nvSpPr>
        <xdr:spPr>
          <a:xfrm>
            <a:off x="338271" y="966869"/>
            <a:ext cx="377558" cy="580124"/>
          </a:xfrm>
          <a:custGeom>
            <a:avLst/>
            <a:gdLst/>
            <a:ahLst/>
            <a:cxnLst/>
            <a:rect l="0" t="0" r="0" b="0"/>
            <a:pathLst>
              <a:path w="377558" h="580124">
                <a:moveTo>
                  <a:pt x="377558" y="0"/>
                </a:moveTo>
                <a:lnTo>
                  <a:pt x="377558" y="580124"/>
                </a:lnTo>
                <a:lnTo>
                  <a:pt x="0" y="197726"/>
                </a:lnTo>
                <a:lnTo>
                  <a:pt x="377558" y="0"/>
                </a:lnTo>
                <a:close/>
              </a:path>
            </a:pathLst>
          </a:custGeom>
          <a:ln w="0" cap="flat">
            <a:miter lim="127000"/>
          </a:ln>
        </xdr:spPr>
        <xdr:style>
          <a:lnRef idx="0">
            <a:srgbClr val="000000">
              <a:alpha val="0"/>
            </a:srgbClr>
          </a:lnRef>
          <a:fillRef idx="1">
            <a:srgbClr val="691C32"/>
          </a:fillRef>
          <a:effectRef idx="0">
            <a:scrgbClr r="0" g="0" b="0"/>
          </a:effectRef>
          <a:fontRef idx="none"/>
        </xdr:style>
        <xdr:txBody>
          <a:bodyPr wrap="square"/>
          <a:lstStyle/>
          <a:p>
            <a:endParaRPr lang="en-US"/>
          </a:p>
        </xdr:txBody>
      </xdr:sp>
      <xdr:sp macro="" textlink="">
        <xdr:nvSpPr>
          <xdr:cNvPr id="92" name="Shape 94"/>
          <xdr:cNvSpPr/>
        </xdr:nvSpPr>
        <xdr:spPr>
          <a:xfrm>
            <a:off x="303618" y="5"/>
            <a:ext cx="608616" cy="804304"/>
          </a:xfrm>
          <a:custGeom>
            <a:avLst/>
            <a:gdLst/>
            <a:ahLst/>
            <a:cxnLst/>
            <a:rect l="0" t="0" r="0" b="0"/>
            <a:pathLst>
              <a:path w="608616" h="804304">
                <a:moveTo>
                  <a:pt x="605583" y="0"/>
                </a:moveTo>
                <a:lnTo>
                  <a:pt x="605593" y="0"/>
                </a:lnTo>
                <a:lnTo>
                  <a:pt x="608616" y="688475"/>
                </a:lnTo>
                <a:lnTo>
                  <a:pt x="398724" y="804304"/>
                </a:lnTo>
                <a:lnTo>
                  <a:pt x="398710" y="804304"/>
                </a:lnTo>
                <a:lnTo>
                  <a:pt x="398710" y="660674"/>
                </a:lnTo>
                <a:lnTo>
                  <a:pt x="0" y="315849"/>
                </a:lnTo>
                <a:lnTo>
                  <a:pt x="0" y="315840"/>
                </a:lnTo>
                <a:lnTo>
                  <a:pt x="60558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3" name="Shape 95"/>
          <xdr:cNvSpPr/>
        </xdr:nvSpPr>
        <xdr:spPr>
          <a:xfrm>
            <a:off x="1932794" y="1687809"/>
            <a:ext cx="161988" cy="183045"/>
          </a:xfrm>
          <a:custGeom>
            <a:avLst/>
            <a:gdLst/>
            <a:ahLst/>
            <a:cxnLst/>
            <a:rect l="0" t="0" r="0" b="0"/>
            <a:pathLst>
              <a:path w="161988" h="183045">
                <a:moveTo>
                  <a:pt x="99047" y="0"/>
                </a:moveTo>
                <a:cubicBezTo>
                  <a:pt x="123876" y="0"/>
                  <a:pt x="145694" y="5512"/>
                  <a:pt x="161988" y="15049"/>
                </a:cubicBezTo>
                <a:cubicBezTo>
                  <a:pt x="159486" y="26327"/>
                  <a:pt x="153467" y="48146"/>
                  <a:pt x="151219" y="58928"/>
                </a:cubicBezTo>
                <a:cubicBezTo>
                  <a:pt x="135915" y="47384"/>
                  <a:pt x="119113" y="40119"/>
                  <a:pt x="97307" y="40119"/>
                </a:cubicBezTo>
                <a:cubicBezTo>
                  <a:pt x="65202" y="40119"/>
                  <a:pt x="45136" y="62929"/>
                  <a:pt x="45136" y="94285"/>
                </a:cubicBezTo>
                <a:cubicBezTo>
                  <a:pt x="45136" y="125375"/>
                  <a:pt x="63449" y="146431"/>
                  <a:pt x="94539" y="146431"/>
                </a:cubicBezTo>
                <a:cubicBezTo>
                  <a:pt x="102807" y="146431"/>
                  <a:pt x="109334" y="145695"/>
                  <a:pt x="115100" y="143929"/>
                </a:cubicBezTo>
                <a:cubicBezTo>
                  <a:pt x="115100" y="123114"/>
                  <a:pt x="113843" y="106578"/>
                  <a:pt x="112598" y="97549"/>
                </a:cubicBezTo>
                <a:lnTo>
                  <a:pt x="161493" y="97549"/>
                </a:lnTo>
                <a:cubicBezTo>
                  <a:pt x="159982" y="111582"/>
                  <a:pt x="158978" y="128880"/>
                  <a:pt x="158978" y="170510"/>
                </a:cubicBezTo>
                <a:cubicBezTo>
                  <a:pt x="147193" y="174777"/>
                  <a:pt x="122123" y="183045"/>
                  <a:pt x="89522" y="183045"/>
                </a:cubicBezTo>
                <a:cubicBezTo>
                  <a:pt x="34366" y="183045"/>
                  <a:pt x="0" y="144691"/>
                  <a:pt x="0" y="94780"/>
                </a:cubicBezTo>
                <a:cubicBezTo>
                  <a:pt x="0" y="40869"/>
                  <a:pt x="45389" y="0"/>
                  <a:pt x="990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4" name="Shape 96"/>
          <xdr:cNvSpPr/>
        </xdr:nvSpPr>
        <xdr:spPr>
          <a:xfrm>
            <a:off x="2117425" y="1732092"/>
            <a:ext cx="69203" cy="138757"/>
          </a:xfrm>
          <a:custGeom>
            <a:avLst/>
            <a:gdLst/>
            <a:ahLst/>
            <a:cxnLst/>
            <a:rect l="0" t="0" r="0" b="0"/>
            <a:pathLst>
              <a:path w="69203" h="138757">
                <a:moveTo>
                  <a:pt x="69203" y="0"/>
                </a:moveTo>
                <a:lnTo>
                  <a:pt x="69203" y="34807"/>
                </a:lnTo>
                <a:lnTo>
                  <a:pt x="57348" y="37446"/>
                </a:lnTo>
                <a:cubicBezTo>
                  <a:pt x="46735" y="42785"/>
                  <a:pt x="41377" y="55392"/>
                  <a:pt x="41377" y="70812"/>
                </a:cubicBezTo>
                <a:cubicBezTo>
                  <a:pt x="41377" y="86605"/>
                  <a:pt x="47299" y="99304"/>
                  <a:pt x="58088" y="104666"/>
                </a:cubicBezTo>
                <a:lnTo>
                  <a:pt x="69203" y="107146"/>
                </a:lnTo>
                <a:lnTo>
                  <a:pt x="69203" y="138577"/>
                </a:lnTo>
                <a:lnTo>
                  <a:pt x="68199" y="138757"/>
                </a:lnTo>
                <a:cubicBezTo>
                  <a:pt x="26822" y="138757"/>
                  <a:pt x="0" y="112430"/>
                  <a:pt x="0" y="70812"/>
                </a:cubicBezTo>
                <a:cubicBezTo>
                  <a:pt x="0" y="39208"/>
                  <a:pt x="16781" y="14948"/>
                  <a:pt x="42734" y="4794"/>
                </a:cubicBezTo>
                <a:lnTo>
                  <a:pt x="6920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5" name="Shape 97"/>
          <xdr:cNvSpPr/>
        </xdr:nvSpPr>
        <xdr:spPr>
          <a:xfrm>
            <a:off x="2186628" y="1731683"/>
            <a:ext cx="69215" cy="138986"/>
          </a:xfrm>
          <a:custGeom>
            <a:avLst/>
            <a:gdLst/>
            <a:ahLst/>
            <a:cxnLst/>
            <a:rect l="0" t="0" r="0" b="0"/>
            <a:pathLst>
              <a:path w="69215" h="138986">
                <a:moveTo>
                  <a:pt x="2260" y="0"/>
                </a:moveTo>
                <a:cubicBezTo>
                  <a:pt x="43637" y="0"/>
                  <a:pt x="69215" y="26581"/>
                  <a:pt x="69215" y="68466"/>
                </a:cubicBezTo>
                <a:cubicBezTo>
                  <a:pt x="69215" y="99298"/>
                  <a:pt x="54120" y="123651"/>
                  <a:pt x="28270" y="133901"/>
                </a:cubicBezTo>
                <a:lnTo>
                  <a:pt x="0" y="138986"/>
                </a:lnTo>
                <a:lnTo>
                  <a:pt x="0" y="107555"/>
                </a:lnTo>
                <a:lnTo>
                  <a:pt x="1257" y="107836"/>
                </a:lnTo>
                <a:cubicBezTo>
                  <a:pt x="19812" y="107836"/>
                  <a:pt x="27825" y="93040"/>
                  <a:pt x="27825" y="70726"/>
                </a:cubicBezTo>
                <a:cubicBezTo>
                  <a:pt x="27825" y="48146"/>
                  <a:pt x="19304" y="35103"/>
                  <a:pt x="508" y="35103"/>
                </a:cubicBezTo>
                <a:lnTo>
                  <a:pt x="0" y="35216"/>
                </a:lnTo>
                <a:lnTo>
                  <a:pt x="0" y="409"/>
                </a:lnTo>
                <a:lnTo>
                  <a:pt x="226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6" name="Shape 98"/>
          <xdr:cNvSpPr/>
        </xdr:nvSpPr>
        <xdr:spPr>
          <a:xfrm>
            <a:off x="2279719" y="1672754"/>
            <a:ext cx="73603" cy="198095"/>
          </a:xfrm>
          <a:custGeom>
            <a:avLst/>
            <a:gdLst/>
            <a:ahLst/>
            <a:cxnLst/>
            <a:rect l="0" t="0" r="0" b="0"/>
            <a:pathLst>
              <a:path w="73603" h="198095">
                <a:moveTo>
                  <a:pt x="47651" y="0"/>
                </a:moveTo>
                <a:lnTo>
                  <a:pt x="47651" y="90272"/>
                </a:lnTo>
                <a:cubicBezTo>
                  <a:pt x="50908" y="83007"/>
                  <a:pt x="56611" y="75171"/>
                  <a:pt x="64351" y="69152"/>
                </a:cubicBezTo>
                <a:lnTo>
                  <a:pt x="73603" y="63943"/>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61" y="186817"/>
                </a:cubicBezTo>
                <a:lnTo>
                  <a:pt x="6261" y="60185"/>
                </a:lnTo>
                <a:cubicBezTo>
                  <a:pt x="6261"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7" name="Shape 99"/>
          <xdr:cNvSpPr/>
        </xdr:nvSpPr>
        <xdr:spPr>
          <a:xfrm>
            <a:off x="2353322" y="1731682"/>
            <a:ext cx="69831" cy="138514"/>
          </a:xfrm>
          <a:custGeom>
            <a:avLst/>
            <a:gdLst/>
            <a:ahLst/>
            <a:cxnLst/>
            <a:rect l="0" t="0" r="0" b="0"/>
            <a:pathLst>
              <a:path w="69831" h="138514">
                <a:moveTo>
                  <a:pt x="19678" y="0"/>
                </a:moveTo>
                <a:cubicBezTo>
                  <a:pt x="49269" y="0"/>
                  <a:pt x="69831" y="25336"/>
                  <a:pt x="69831" y="67957"/>
                </a:cubicBezTo>
                <a:cubicBezTo>
                  <a:pt x="69831" y="102000"/>
                  <a:pt x="52907" y="125034"/>
                  <a:pt x="25934" y="134423"/>
                </a:cubicBezTo>
                <a:lnTo>
                  <a:pt x="0" y="138514"/>
                </a:lnTo>
                <a:lnTo>
                  <a:pt x="0" y="104456"/>
                </a:lnTo>
                <a:lnTo>
                  <a:pt x="9134" y="102919"/>
                </a:lnTo>
                <a:cubicBezTo>
                  <a:pt x="21016" y="98158"/>
                  <a:pt x="25952" y="86449"/>
                  <a:pt x="25952" y="68961"/>
                </a:cubicBezTo>
                <a:cubicBezTo>
                  <a:pt x="25952" y="53540"/>
                  <a:pt x="20444" y="42205"/>
                  <a:pt x="8491" y="37502"/>
                </a:cubicBezTo>
                <a:lnTo>
                  <a:pt x="0" y="36061"/>
                </a:lnTo>
                <a:lnTo>
                  <a:pt x="0" y="5014"/>
                </a:lnTo>
                <a:lnTo>
                  <a:pt x="3837" y="2854"/>
                </a:lnTo>
                <a:cubicBezTo>
                  <a:pt x="8675" y="1051"/>
                  <a:pt x="13973" y="0"/>
                  <a:pt x="19678"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8" name="Shape 100"/>
          <xdr:cNvSpPr/>
        </xdr:nvSpPr>
        <xdr:spPr>
          <a:xfrm>
            <a:off x="2449531" y="1731682"/>
            <a:ext cx="50152" cy="135420"/>
          </a:xfrm>
          <a:custGeom>
            <a:avLst/>
            <a:gdLst/>
            <a:ahLst/>
            <a:cxnLst/>
            <a:rect l="0" t="0" r="0" b="0"/>
            <a:pathLst>
              <a:path w="50152" h="135420">
                <a:moveTo>
                  <a:pt x="47651" y="0"/>
                </a:moveTo>
                <a:lnTo>
                  <a:pt x="47651" y="73228"/>
                </a:lnTo>
                <a:cubicBezTo>
                  <a:pt x="47651" y="96546"/>
                  <a:pt x="47651" y="116611"/>
                  <a:pt x="50152" y="135420"/>
                </a:cubicBezTo>
                <a:lnTo>
                  <a:pt x="3759" y="135420"/>
                </a:lnTo>
                <a:cubicBezTo>
                  <a:pt x="6020" y="115341"/>
                  <a:pt x="6274" y="96546"/>
                  <a:pt x="6274" y="73724"/>
                </a:cubicBezTo>
                <a:cubicBezTo>
                  <a:pt x="6274" y="44895"/>
                  <a:pt x="3010" y="23317"/>
                  <a:pt x="0" y="8789"/>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9" name="Shape 101"/>
          <xdr:cNvSpPr/>
        </xdr:nvSpPr>
        <xdr:spPr>
          <a:xfrm>
            <a:off x="2450040" y="1662226"/>
            <a:ext cx="50140" cy="51410"/>
          </a:xfrm>
          <a:custGeom>
            <a:avLst/>
            <a:gdLst/>
            <a:ahLst/>
            <a:cxnLst/>
            <a:rect l="0" t="0" r="0" b="0"/>
            <a:pathLst>
              <a:path w="50140" h="51410">
                <a:moveTo>
                  <a:pt x="26073" y="0"/>
                </a:moveTo>
                <a:cubicBezTo>
                  <a:pt x="40373" y="0"/>
                  <a:pt x="50140" y="10528"/>
                  <a:pt x="50140" y="24574"/>
                </a:cubicBezTo>
                <a:cubicBezTo>
                  <a:pt x="50140" y="39624"/>
                  <a:pt x="39611" y="51410"/>
                  <a:pt x="24321" y="51410"/>
                </a:cubicBezTo>
                <a:cubicBezTo>
                  <a:pt x="10782" y="51410"/>
                  <a:pt x="0" y="40361"/>
                  <a:pt x="0" y="26835"/>
                </a:cubicBezTo>
                <a:cubicBezTo>
                  <a:pt x="0" y="12789"/>
                  <a:pt x="11024" y="0"/>
                  <a:pt x="26073"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0" name="Shape 102"/>
          <xdr:cNvSpPr/>
        </xdr:nvSpPr>
        <xdr:spPr>
          <a:xfrm>
            <a:off x="2527805" y="1732479"/>
            <a:ext cx="65570" cy="136977"/>
          </a:xfrm>
          <a:custGeom>
            <a:avLst/>
            <a:gdLst/>
            <a:ahLst/>
            <a:cxnLst/>
            <a:rect l="0" t="0" r="0" b="0"/>
            <a:pathLst>
              <a:path w="65570" h="136977">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7"/>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1" name="Shape 103"/>
          <xdr:cNvSpPr/>
        </xdr:nvSpPr>
        <xdr:spPr>
          <a:xfrm>
            <a:off x="2593375" y="1829482"/>
            <a:ext cx="58547" cy="41377"/>
          </a:xfrm>
          <a:custGeom>
            <a:avLst/>
            <a:gdLst/>
            <a:ahLst/>
            <a:cxnLst/>
            <a:rect l="0" t="0" r="0" b="0"/>
            <a:pathLst>
              <a:path w="58547" h="41377">
                <a:moveTo>
                  <a:pt x="58547" y="0"/>
                </a:moveTo>
                <a:lnTo>
                  <a:pt x="53543" y="35103"/>
                </a:lnTo>
                <a:cubicBezTo>
                  <a:pt x="42253" y="38367"/>
                  <a:pt x="26708" y="41377"/>
                  <a:pt x="9652" y="41377"/>
                </a:cubicBezTo>
                <a:lnTo>
                  <a:pt x="0" y="39973"/>
                </a:lnTo>
                <a:lnTo>
                  <a:pt x="0" y="5194"/>
                </a:lnTo>
                <a:lnTo>
                  <a:pt x="17424" y="10033"/>
                </a:lnTo>
                <a:cubicBezTo>
                  <a:pt x="34480"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2" name="Shape 104"/>
          <xdr:cNvSpPr/>
        </xdr:nvSpPr>
        <xdr:spPr>
          <a:xfrm>
            <a:off x="2593375" y="1731692"/>
            <a:ext cx="61811" cy="80654"/>
          </a:xfrm>
          <a:custGeom>
            <a:avLst/>
            <a:gdLst/>
            <a:ahLst/>
            <a:cxnLst/>
            <a:rect l="0" t="0" r="0" b="0"/>
            <a:pathLst>
              <a:path w="61811" h="80654">
                <a:moveTo>
                  <a:pt x="4140" y="0"/>
                </a:moveTo>
                <a:cubicBezTo>
                  <a:pt x="37490" y="0"/>
                  <a:pt x="61811" y="19050"/>
                  <a:pt x="61811" y="57671"/>
                </a:cubicBezTo>
                <a:cubicBezTo>
                  <a:pt x="61811" y="62687"/>
                  <a:pt x="61061" y="72466"/>
                  <a:pt x="59550" y="78981"/>
                </a:cubicBezTo>
                <a:lnTo>
                  <a:pt x="0" y="80654"/>
                </a:lnTo>
                <a:lnTo>
                  <a:pt x="0" y="59917"/>
                </a:lnTo>
                <a:lnTo>
                  <a:pt x="21437" y="58674"/>
                </a:lnTo>
                <a:cubicBezTo>
                  <a:pt x="21691" y="56667"/>
                  <a:pt x="21691" y="53911"/>
                  <a:pt x="21691" y="51905"/>
                </a:cubicBezTo>
                <a:cubicBezTo>
                  <a:pt x="21691" y="38621"/>
                  <a:pt x="17424"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3" name="Shape 105"/>
          <xdr:cNvSpPr/>
        </xdr:nvSpPr>
        <xdr:spPr>
          <a:xfrm>
            <a:off x="2681570" y="1731690"/>
            <a:ext cx="95034" cy="135407"/>
          </a:xfrm>
          <a:custGeom>
            <a:avLst/>
            <a:gdLst/>
            <a:ahLst/>
            <a:cxnLst/>
            <a:rect l="0" t="0" r="0" b="0"/>
            <a:pathLst>
              <a:path w="95034" h="135407">
                <a:moveTo>
                  <a:pt x="46139" y="0"/>
                </a:moveTo>
                <a:lnTo>
                  <a:pt x="46139" y="38354"/>
                </a:lnTo>
                <a:lnTo>
                  <a:pt x="47651" y="38862"/>
                </a:lnTo>
                <a:cubicBezTo>
                  <a:pt x="54915" y="18555"/>
                  <a:pt x="66205" y="0"/>
                  <a:pt x="82741" y="0"/>
                </a:cubicBezTo>
                <a:cubicBezTo>
                  <a:pt x="87770" y="0"/>
                  <a:pt x="92024" y="1257"/>
                  <a:pt x="95034" y="3759"/>
                </a:cubicBezTo>
                <a:lnTo>
                  <a:pt x="87262" y="51409"/>
                </a:lnTo>
                <a:cubicBezTo>
                  <a:pt x="74981" y="48146"/>
                  <a:pt x="57683" y="45644"/>
                  <a:pt x="47651" y="45885"/>
                </a:cubicBezTo>
                <a:lnTo>
                  <a:pt x="47651" y="77737"/>
                </a:lnTo>
                <a:cubicBezTo>
                  <a:pt x="47651" y="98298"/>
                  <a:pt x="47651" y="119113"/>
                  <a:pt x="50152" y="135407"/>
                </a:cubicBezTo>
                <a:lnTo>
                  <a:pt x="3772" y="135407"/>
                </a:lnTo>
                <a:cubicBezTo>
                  <a:pt x="5766" y="118351"/>
                  <a:pt x="6274" y="97549"/>
                  <a:pt x="6274" y="73964"/>
                </a:cubicBezTo>
                <a:cubicBezTo>
                  <a:pt x="6274" y="45136"/>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4" name="Shape 106"/>
          <xdr:cNvSpPr/>
        </xdr:nvSpPr>
        <xdr:spPr>
          <a:xfrm>
            <a:off x="2795448" y="1731690"/>
            <a:ext cx="134658" cy="135407"/>
          </a:xfrm>
          <a:custGeom>
            <a:avLst/>
            <a:gdLst/>
            <a:ahLst/>
            <a:cxnLst/>
            <a:rect l="0" t="0" r="0" b="0"/>
            <a:pathLst>
              <a:path w="134658" h="135407">
                <a:moveTo>
                  <a:pt x="46139" y="0"/>
                </a:moveTo>
                <a:lnTo>
                  <a:pt x="46139" y="35852"/>
                </a:lnTo>
                <a:lnTo>
                  <a:pt x="47651" y="36360"/>
                </a:lnTo>
                <a:cubicBezTo>
                  <a:pt x="57176" y="12293"/>
                  <a:pt x="74473" y="0"/>
                  <a:pt x="93282" y="0"/>
                </a:cubicBezTo>
                <a:cubicBezTo>
                  <a:pt x="114846" y="0"/>
                  <a:pt x="132156" y="13792"/>
                  <a:pt x="132156" y="39878"/>
                </a:cubicBezTo>
                <a:lnTo>
                  <a:pt x="132156" y="77737"/>
                </a:lnTo>
                <a:cubicBezTo>
                  <a:pt x="132156" y="98298"/>
                  <a:pt x="132156" y="119354"/>
                  <a:pt x="134658" y="135407"/>
                </a:cubicBezTo>
                <a:lnTo>
                  <a:pt x="90767" y="135407"/>
                </a:lnTo>
                <a:lnTo>
                  <a:pt x="90767" y="60439"/>
                </a:lnTo>
                <a:cubicBezTo>
                  <a:pt x="90767" y="46647"/>
                  <a:pt x="85268" y="40119"/>
                  <a:pt x="69215" y="40119"/>
                </a:cubicBezTo>
                <a:cubicBezTo>
                  <a:pt x="61938" y="40119"/>
                  <a:pt x="53416" y="41377"/>
                  <a:pt x="47651" y="43383"/>
                </a:cubicBezTo>
                <a:lnTo>
                  <a:pt x="47651" y="77737"/>
                </a:lnTo>
                <a:cubicBezTo>
                  <a:pt x="47651" y="98298"/>
                  <a:pt x="47651" y="119354"/>
                  <a:pt x="50152" y="135407"/>
                </a:cubicBezTo>
                <a:lnTo>
                  <a:pt x="3772" y="135407"/>
                </a:lnTo>
                <a:cubicBezTo>
                  <a:pt x="5766" y="118351"/>
                  <a:pt x="6274" y="97549"/>
                  <a:pt x="6274" y="77737"/>
                </a:cubicBezTo>
                <a:cubicBezTo>
                  <a:pt x="6274" y="47142"/>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5" name="Shape 107"/>
          <xdr:cNvSpPr/>
        </xdr:nvSpPr>
        <xdr:spPr>
          <a:xfrm>
            <a:off x="2957757" y="1732092"/>
            <a:ext cx="69202" cy="138757"/>
          </a:xfrm>
          <a:custGeom>
            <a:avLst/>
            <a:gdLst/>
            <a:ahLst/>
            <a:cxnLst/>
            <a:rect l="0" t="0" r="0" b="0"/>
            <a:pathLst>
              <a:path w="69202" h="138757">
                <a:moveTo>
                  <a:pt x="69202" y="0"/>
                </a:moveTo>
                <a:lnTo>
                  <a:pt x="69202" y="34807"/>
                </a:lnTo>
                <a:lnTo>
                  <a:pt x="57348" y="37446"/>
                </a:lnTo>
                <a:cubicBezTo>
                  <a:pt x="46735" y="42785"/>
                  <a:pt x="41377" y="55392"/>
                  <a:pt x="41377" y="70812"/>
                </a:cubicBezTo>
                <a:cubicBezTo>
                  <a:pt x="41377" y="86605"/>
                  <a:pt x="47299" y="99304"/>
                  <a:pt x="58088" y="104666"/>
                </a:cubicBezTo>
                <a:lnTo>
                  <a:pt x="69202" y="107146"/>
                </a:lnTo>
                <a:lnTo>
                  <a:pt x="69202" y="138577"/>
                </a:lnTo>
                <a:lnTo>
                  <a:pt x="68199" y="138757"/>
                </a:lnTo>
                <a:cubicBezTo>
                  <a:pt x="26822" y="138757"/>
                  <a:pt x="0" y="112430"/>
                  <a:pt x="0" y="70812"/>
                </a:cubicBezTo>
                <a:cubicBezTo>
                  <a:pt x="0" y="39208"/>
                  <a:pt x="16781" y="14948"/>
                  <a:pt x="42734" y="4794"/>
                </a:cubicBezTo>
                <a:lnTo>
                  <a:pt x="69202"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6" name="Shape 108"/>
          <xdr:cNvSpPr/>
        </xdr:nvSpPr>
        <xdr:spPr>
          <a:xfrm>
            <a:off x="3026960" y="1731683"/>
            <a:ext cx="69215" cy="138986"/>
          </a:xfrm>
          <a:custGeom>
            <a:avLst/>
            <a:gdLst/>
            <a:ahLst/>
            <a:cxnLst/>
            <a:rect l="0" t="0" r="0" b="0"/>
            <a:pathLst>
              <a:path w="69215" h="138986">
                <a:moveTo>
                  <a:pt x="2261" y="0"/>
                </a:moveTo>
                <a:cubicBezTo>
                  <a:pt x="43637" y="0"/>
                  <a:pt x="69215" y="26581"/>
                  <a:pt x="69215" y="68466"/>
                </a:cubicBezTo>
                <a:cubicBezTo>
                  <a:pt x="69215" y="99298"/>
                  <a:pt x="54120" y="123651"/>
                  <a:pt x="28271" y="133901"/>
                </a:cubicBezTo>
                <a:lnTo>
                  <a:pt x="0" y="138986"/>
                </a:lnTo>
                <a:lnTo>
                  <a:pt x="0" y="107555"/>
                </a:lnTo>
                <a:lnTo>
                  <a:pt x="1257" y="107836"/>
                </a:lnTo>
                <a:cubicBezTo>
                  <a:pt x="19812" y="107836"/>
                  <a:pt x="27826" y="93040"/>
                  <a:pt x="27826" y="70726"/>
                </a:cubicBezTo>
                <a:cubicBezTo>
                  <a:pt x="27826" y="48146"/>
                  <a:pt x="19304" y="35103"/>
                  <a:pt x="508" y="35103"/>
                </a:cubicBezTo>
                <a:lnTo>
                  <a:pt x="0" y="35216"/>
                </a:lnTo>
                <a:lnTo>
                  <a:pt x="0" y="409"/>
                </a:lnTo>
                <a:lnTo>
                  <a:pt x="226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7" name="Shape 109"/>
          <xdr:cNvSpPr/>
        </xdr:nvSpPr>
        <xdr:spPr>
          <a:xfrm>
            <a:off x="3173988" y="1731849"/>
            <a:ext cx="69329" cy="139000"/>
          </a:xfrm>
          <a:custGeom>
            <a:avLst/>
            <a:gdLst/>
            <a:ahLst/>
            <a:cxnLst/>
            <a:rect l="0" t="0" r="0" b="0"/>
            <a:pathLst>
              <a:path w="69329" h="139000">
                <a:moveTo>
                  <a:pt x="69329" y="0"/>
                </a:moveTo>
                <a:lnTo>
                  <a:pt x="69329" y="36053"/>
                </a:lnTo>
                <a:lnTo>
                  <a:pt x="62181" y="37300"/>
                </a:lnTo>
                <a:cubicBezTo>
                  <a:pt x="50365" y="41994"/>
                  <a:pt x="43879" y="53567"/>
                  <a:pt x="43879" y="71055"/>
                </a:cubicBezTo>
                <a:cubicBezTo>
                  <a:pt x="43879" y="85904"/>
                  <a:pt x="49522" y="96960"/>
                  <a:pt x="61125" y="101560"/>
                </a:cubicBezTo>
                <a:lnTo>
                  <a:pt x="69329" y="102977"/>
                </a:lnTo>
                <a:lnTo>
                  <a:pt x="69329" y="133645"/>
                </a:lnTo>
                <a:lnTo>
                  <a:pt x="52667" y="139000"/>
                </a:lnTo>
                <a:cubicBezTo>
                  <a:pt x="23317" y="139000"/>
                  <a:pt x="0" y="116190"/>
                  <a:pt x="0" y="72312"/>
                </a:cubicBezTo>
                <a:cubicBezTo>
                  <a:pt x="0" y="40908"/>
                  <a:pt x="16081" y="15841"/>
                  <a:pt x="41678" y="5269"/>
                </a:cubicBezTo>
                <a:lnTo>
                  <a:pt x="6932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8" name="Shape 110"/>
          <xdr:cNvSpPr/>
        </xdr:nvSpPr>
        <xdr:spPr>
          <a:xfrm>
            <a:off x="3243317" y="1672754"/>
            <a:ext cx="71844" cy="194348"/>
          </a:xfrm>
          <a:custGeom>
            <a:avLst/>
            <a:gdLst/>
            <a:ahLst/>
            <a:cxnLst/>
            <a:rect l="0" t="0" r="0" b="0"/>
            <a:pathLst>
              <a:path w="71844" h="194348">
                <a:moveTo>
                  <a:pt x="66840" y="0"/>
                </a:moveTo>
                <a:lnTo>
                  <a:pt x="66840" y="110338"/>
                </a:lnTo>
                <a:cubicBezTo>
                  <a:pt x="66840" y="142177"/>
                  <a:pt x="68580" y="176797"/>
                  <a:pt x="71844" y="194348"/>
                </a:cubicBezTo>
                <a:lnTo>
                  <a:pt x="28969" y="194348"/>
                </a:lnTo>
                <a:lnTo>
                  <a:pt x="26962" y="167259"/>
                </a:lnTo>
                <a:lnTo>
                  <a:pt x="25451" y="166764"/>
                </a:lnTo>
                <a:cubicBezTo>
                  <a:pt x="21692" y="176416"/>
                  <a:pt x="16488" y="184248"/>
                  <a:pt x="9561" y="189668"/>
                </a:cubicBezTo>
                <a:lnTo>
                  <a:pt x="0" y="192741"/>
                </a:lnTo>
                <a:lnTo>
                  <a:pt x="0" y="162073"/>
                </a:lnTo>
                <a:lnTo>
                  <a:pt x="5397" y="163005"/>
                </a:lnTo>
                <a:cubicBezTo>
                  <a:pt x="12167" y="163005"/>
                  <a:pt x="19939" y="161493"/>
                  <a:pt x="25451" y="159741"/>
                </a:cubicBezTo>
                <a:lnTo>
                  <a:pt x="25451" y="97295"/>
                </a:lnTo>
                <a:cubicBezTo>
                  <a:pt x="18428" y="95034"/>
                  <a:pt x="12167" y="94031"/>
                  <a:pt x="6401" y="94031"/>
                </a:cubicBezTo>
                <a:lnTo>
                  <a:pt x="0" y="95148"/>
                </a:lnTo>
                <a:lnTo>
                  <a:pt x="0" y="59095"/>
                </a:lnTo>
                <a:lnTo>
                  <a:pt x="876" y="58928"/>
                </a:lnTo>
                <a:cubicBezTo>
                  <a:pt x="10668" y="58928"/>
                  <a:pt x="17691" y="59944"/>
                  <a:pt x="25451" y="62192"/>
                </a:cubicBezTo>
                <a:lnTo>
                  <a:pt x="25451" y="61443"/>
                </a:lnTo>
                <a:cubicBezTo>
                  <a:pt x="25451" y="42634"/>
                  <a:pt x="22695" y="21069"/>
                  <a:pt x="19190" y="7531"/>
                </a:cubicBezTo>
                <a:lnTo>
                  <a:pt x="668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9" name="Shape 111"/>
          <xdr:cNvSpPr/>
        </xdr:nvSpPr>
        <xdr:spPr>
          <a:xfrm>
            <a:off x="334154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0" name="Shape 112"/>
          <xdr:cNvSpPr/>
        </xdr:nvSpPr>
        <xdr:spPr>
          <a:xfrm>
            <a:off x="340711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1" name="Shape 113"/>
          <xdr:cNvSpPr/>
        </xdr:nvSpPr>
        <xdr:spPr>
          <a:xfrm>
            <a:off x="340711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2" name="Shape 114"/>
          <xdr:cNvSpPr/>
        </xdr:nvSpPr>
        <xdr:spPr>
          <a:xfrm>
            <a:off x="3559282" y="1687808"/>
            <a:ext cx="71964" cy="179286"/>
          </a:xfrm>
          <a:custGeom>
            <a:avLst/>
            <a:gdLst/>
            <a:ahLst/>
            <a:cxnLst/>
            <a:rect l="0" t="0" r="0" b="0"/>
            <a:pathLst>
              <a:path w="71964" h="179286">
                <a:moveTo>
                  <a:pt x="66434" y="0"/>
                </a:moveTo>
                <a:lnTo>
                  <a:pt x="71964" y="665"/>
                </a:lnTo>
                <a:lnTo>
                  <a:pt x="71964" y="34916"/>
                </a:lnTo>
                <a:lnTo>
                  <a:pt x="67196" y="33350"/>
                </a:lnTo>
                <a:cubicBezTo>
                  <a:pt x="59169" y="33350"/>
                  <a:pt x="52146" y="33846"/>
                  <a:pt x="46380" y="34849"/>
                </a:cubicBezTo>
                <a:lnTo>
                  <a:pt x="46380" y="95288"/>
                </a:lnTo>
                <a:cubicBezTo>
                  <a:pt x="53911" y="96546"/>
                  <a:pt x="62433" y="97282"/>
                  <a:pt x="68961" y="97282"/>
                </a:cubicBezTo>
                <a:lnTo>
                  <a:pt x="71964" y="96906"/>
                </a:lnTo>
                <a:lnTo>
                  <a:pt x="71964" y="129070"/>
                </a:lnTo>
                <a:lnTo>
                  <a:pt x="58888" y="128791"/>
                </a:lnTo>
                <a:cubicBezTo>
                  <a:pt x="54594" y="128572"/>
                  <a:pt x="50895" y="128257"/>
                  <a:pt x="46380" y="127876"/>
                </a:cubicBezTo>
                <a:cubicBezTo>
                  <a:pt x="46380" y="149949"/>
                  <a:pt x="46875" y="163487"/>
                  <a:pt x="47637" y="179286"/>
                </a:cubicBezTo>
                <a:lnTo>
                  <a:pt x="0" y="179286"/>
                </a:lnTo>
                <a:cubicBezTo>
                  <a:pt x="1752" y="160985"/>
                  <a:pt x="2502" y="133147"/>
                  <a:pt x="2502" y="89256"/>
                </a:cubicBezTo>
                <a:cubicBezTo>
                  <a:pt x="2502" y="46381"/>
                  <a:pt x="1257" y="17793"/>
                  <a:pt x="0" y="3759"/>
                </a:cubicBezTo>
                <a:cubicBezTo>
                  <a:pt x="17551" y="1753"/>
                  <a:pt x="41618" y="0"/>
                  <a:pt x="66434"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3" name="Shape 115"/>
          <xdr:cNvSpPr/>
        </xdr:nvSpPr>
        <xdr:spPr>
          <a:xfrm>
            <a:off x="3631246" y="1688473"/>
            <a:ext cx="73463" cy="128469"/>
          </a:xfrm>
          <a:custGeom>
            <a:avLst/>
            <a:gdLst/>
            <a:ahLst/>
            <a:cxnLst/>
            <a:rect l="0" t="0" r="0" b="0"/>
            <a:pathLst>
              <a:path w="73463" h="128469">
                <a:moveTo>
                  <a:pt x="0" y="0"/>
                </a:moveTo>
                <a:lnTo>
                  <a:pt x="27975" y="3361"/>
                </a:lnTo>
                <a:cubicBezTo>
                  <a:pt x="57247" y="11398"/>
                  <a:pt x="73463" y="31422"/>
                  <a:pt x="73463" y="63026"/>
                </a:cubicBezTo>
                <a:cubicBezTo>
                  <a:pt x="73463" y="104390"/>
                  <a:pt x="45638" y="128469"/>
                  <a:pt x="3004" y="128469"/>
                </a:cubicBezTo>
                <a:lnTo>
                  <a:pt x="0" y="128405"/>
                </a:lnTo>
                <a:lnTo>
                  <a:pt x="0" y="96241"/>
                </a:lnTo>
                <a:lnTo>
                  <a:pt x="8439" y="95184"/>
                </a:lnTo>
                <a:cubicBezTo>
                  <a:pt x="18805" y="92106"/>
                  <a:pt x="25584" y="83460"/>
                  <a:pt x="25584" y="63534"/>
                </a:cubicBezTo>
                <a:cubicBezTo>
                  <a:pt x="25584" y="52745"/>
                  <a:pt x="22762" y="45033"/>
                  <a:pt x="17556" y="40018"/>
                </a:cubicBezTo>
                <a:lnTo>
                  <a:pt x="0" y="34252"/>
                </a:lnTo>
                <a:lnTo>
                  <a:pt x="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4" name="Shape 116"/>
          <xdr:cNvSpPr/>
        </xdr:nvSpPr>
        <xdr:spPr>
          <a:xfrm>
            <a:off x="3727347" y="1731687"/>
            <a:ext cx="137173" cy="139167"/>
          </a:xfrm>
          <a:custGeom>
            <a:avLst/>
            <a:gdLst/>
            <a:ahLst/>
            <a:cxnLst/>
            <a:rect l="0" t="0" r="0" b="0"/>
            <a:pathLst>
              <a:path w="137173" h="139167">
                <a:moveTo>
                  <a:pt x="47651" y="0"/>
                </a:moveTo>
                <a:lnTo>
                  <a:pt x="47651" y="82258"/>
                </a:lnTo>
                <a:cubicBezTo>
                  <a:pt x="47651" y="97053"/>
                  <a:pt x="53417" y="104064"/>
                  <a:pt x="69710" y="104064"/>
                </a:cubicBezTo>
                <a:cubicBezTo>
                  <a:pt x="76734" y="104064"/>
                  <a:pt x="85001" y="102819"/>
                  <a:pt x="90767" y="100813"/>
                </a:cubicBezTo>
                <a:lnTo>
                  <a:pt x="90767" y="61430"/>
                </a:lnTo>
                <a:cubicBezTo>
                  <a:pt x="90767" y="35103"/>
                  <a:pt x="88519" y="21565"/>
                  <a:pt x="84506" y="7519"/>
                </a:cubicBezTo>
                <a:lnTo>
                  <a:pt x="132143" y="0"/>
                </a:lnTo>
                <a:lnTo>
                  <a:pt x="132143" y="65202"/>
                </a:lnTo>
                <a:cubicBezTo>
                  <a:pt x="132143" y="106325"/>
                  <a:pt x="133401" y="115850"/>
                  <a:pt x="137173" y="135408"/>
                </a:cubicBezTo>
                <a:lnTo>
                  <a:pt x="94285" y="135408"/>
                </a:lnTo>
                <a:cubicBezTo>
                  <a:pt x="93790" y="129896"/>
                  <a:pt x="92774" y="121615"/>
                  <a:pt x="92278" y="108318"/>
                </a:cubicBezTo>
                <a:lnTo>
                  <a:pt x="90767" y="107823"/>
                </a:lnTo>
                <a:cubicBezTo>
                  <a:pt x="81001" y="129146"/>
                  <a:pt x="64199" y="139167"/>
                  <a:pt x="45390" y="139167"/>
                </a:cubicBezTo>
                <a:cubicBezTo>
                  <a:pt x="23571" y="139167"/>
                  <a:pt x="6261" y="124638"/>
                  <a:pt x="6261" y="96787"/>
                </a:cubicBezTo>
                <a:lnTo>
                  <a:pt x="6261" y="61430"/>
                </a:lnTo>
                <a:cubicBezTo>
                  <a:pt x="6261" y="40615"/>
                  <a:pt x="3759" y="22314"/>
                  <a:pt x="0" y="8776"/>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5" name="Shape 117"/>
          <xdr:cNvSpPr/>
        </xdr:nvSpPr>
        <xdr:spPr>
          <a:xfrm>
            <a:off x="389089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6" name="Shape 118"/>
          <xdr:cNvSpPr/>
        </xdr:nvSpPr>
        <xdr:spPr>
          <a:xfrm>
            <a:off x="395646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7" name="Shape 119"/>
          <xdr:cNvSpPr/>
        </xdr:nvSpPr>
        <xdr:spPr>
          <a:xfrm>
            <a:off x="395646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8" name="Shape 120"/>
          <xdr:cNvSpPr/>
        </xdr:nvSpPr>
        <xdr:spPr>
          <a:xfrm>
            <a:off x="4044658" y="1672754"/>
            <a:ext cx="73603" cy="198095"/>
          </a:xfrm>
          <a:custGeom>
            <a:avLst/>
            <a:gdLst/>
            <a:ahLst/>
            <a:cxnLst/>
            <a:rect l="0" t="0" r="0" b="0"/>
            <a:pathLst>
              <a:path w="73603" h="198095">
                <a:moveTo>
                  <a:pt x="47651" y="0"/>
                </a:moveTo>
                <a:lnTo>
                  <a:pt x="47651" y="90272"/>
                </a:lnTo>
                <a:cubicBezTo>
                  <a:pt x="50908" y="83007"/>
                  <a:pt x="56614" y="75171"/>
                  <a:pt x="64356" y="69152"/>
                </a:cubicBezTo>
                <a:lnTo>
                  <a:pt x="73603" y="63946"/>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74" y="186817"/>
                </a:cubicBezTo>
                <a:lnTo>
                  <a:pt x="6274" y="60185"/>
                </a:lnTo>
                <a:cubicBezTo>
                  <a:pt x="6274"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9" name="Shape 121"/>
          <xdr:cNvSpPr/>
        </xdr:nvSpPr>
        <xdr:spPr>
          <a:xfrm>
            <a:off x="4118260" y="1731682"/>
            <a:ext cx="69831" cy="138514"/>
          </a:xfrm>
          <a:custGeom>
            <a:avLst/>
            <a:gdLst/>
            <a:ahLst/>
            <a:cxnLst/>
            <a:rect l="0" t="0" r="0" b="0"/>
            <a:pathLst>
              <a:path w="69831" h="138514">
                <a:moveTo>
                  <a:pt x="19679" y="0"/>
                </a:moveTo>
                <a:cubicBezTo>
                  <a:pt x="49270" y="0"/>
                  <a:pt x="69831" y="25336"/>
                  <a:pt x="69831" y="67957"/>
                </a:cubicBezTo>
                <a:cubicBezTo>
                  <a:pt x="69831" y="102000"/>
                  <a:pt x="52908" y="125034"/>
                  <a:pt x="25934" y="134423"/>
                </a:cubicBezTo>
                <a:lnTo>
                  <a:pt x="0" y="138514"/>
                </a:lnTo>
                <a:lnTo>
                  <a:pt x="0" y="104456"/>
                </a:lnTo>
                <a:lnTo>
                  <a:pt x="9134" y="102919"/>
                </a:lnTo>
                <a:cubicBezTo>
                  <a:pt x="21016" y="98158"/>
                  <a:pt x="25953" y="86449"/>
                  <a:pt x="25953" y="68961"/>
                </a:cubicBezTo>
                <a:cubicBezTo>
                  <a:pt x="25953" y="53540"/>
                  <a:pt x="20445" y="42205"/>
                  <a:pt x="8492" y="37502"/>
                </a:cubicBezTo>
                <a:lnTo>
                  <a:pt x="0" y="36061"/>
                </a:lnTo>
                <a:lnTo>
                  <a:pt x="0" y="5018"/>
                </a:lnTo>
                <a:lnTo>
                  <a:pt x="3842" y="2854"/>
                </a:lnTo>
                <a:cubicBezTo>
                  <a:pt x="8680" y="1051"/>
                  <a:pt x="13976" y="0"/>
                  <a:pt x="19679"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0" name="Shape 122"/>
          <xdr:cNvSpPr/>
        </xdr:nvSpPr>
        <xdr:spPr>
          <a:xfrm>
            <a:off x="4211970" y="1672749"/>
            <a:ext cx="50152" cy="194348"/>
          </a:xfrm>
          <a:custGeom>
            <a:avLst/>
            <a:gdLst/>
            <a:ahLst/>
            <a:cxnLst/>
            <a:rect l="0" t="0" r="0" b="0"/>
            <a:pathLst>
              <a:path w="50152" h="194348">
                <a:moveTo>
                  <a:pt x="47650" y="0"/>
                </a:moveTo>
                <a:lnTo>
                  <a:pt x="47650" y="132169"/>
                </a:lnTo>
                <a:cubicBezTo>
                  <a:pt x="47650" y="155473"/>
                  <a:pt x="47650" y="175552"/>
                  <a:pt x="50152" y="194348"/>
                </a:cubicBezTo>
                <a:lnTo>
                  <a:pt x="3759" y="194348"/>
                </a:lnTo>
                <a:cubicBezTo>
                  <a:pt x="6007" y="174282"/>
                  <a:pt x="6273" y="155473"/>
                  <a:pt x="6273" y="131915"/>
                </a:cubicBezTo>
                <a:lnTo>
                  <a:pt x="6273" y="61443"/>
                </a:lnTo>
                <a:cubicBezTo>
                  <a:pt x="6273" y="42647"/>
                  <a:pt x="3505" y="21069"/>
                  <a:pt x="0" y="7531"/>
                </a:cubicBezTo>
                <a:lnTo>
                  <a:pt x="4765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1" name="Shape 123"/>
          <xdr:cNvSpPr/>
        </xdr:nvSpPr>
        <xdr:spPr>
          <a:xfrm>
            <a:off x="4288492" y="1794478"/>
            <a:ext cx="59423" cy="76382"/>
          </a:xfrm>
          <a:custGeom>
            <a:avLst/>
            <a:gdLst/>
            <a:ahLst/>
            <a:cxnLst/>
            <a:rect l="0" t="0" r="0" b="0"/>
            <a:pathLst>
              <a:path w="59423" h="76382">
                <a:moveTo>
                  <a:pt x="59423" y="0"/>
                </a:moveTo>
                <a:lnTo>
                  <a:pt x="59423" y="21117"/>
                </a:lnTo>
                <a:lnTo>
                  <a:pt x="53218" y="21994"/>
                </a:lnTo>
                <a:cubicBezTo>
                  <a:pt x="45882" y="24407"/>
                  <a:pt x="40615" y="28356"/>
                  <a:pt x="40615" y="34751"/>
                </a:cubicBezTo>
                <a:cubicBezTo>
                  <a:pt x="40615" y="43781"/>
                  <a:pt x="47383" y="48302"/>
                  <a:pt x="57417" y="48302"/>
                </a:cubicBezTo>
                <a:lnTo>
                  <a:pt x="59423" y="47987"/>
                </a:lnTo>
                <a:lnTo>
                  <a:pt x="59423" y="69948"/>
                </a:lnTo>
                <a:lnTo>
                  <a:pt x="36106" y="76382"/>
                </a:lnTo>
                <a:cubicBezTo>
                  <a:pt x="15798" y="76382"/>
                  <a:pt x="0" y="64101"/>
                  <a:pt x="0" y="42016"/>
                </a:cubicBezTo>
                <a:cubicBezTo>
                  <a:pt x="0" y="15498"/>
                  <a:pt x="24960" y="4782"/>
                  <a:pt x="51724" y="658"/>
                </a:cubicBezTo>
                <a:lnTo>
                  <a:pt x="5942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2" name="Shape 124"/>
          <xdr:cNvSpPr/>
        </xdr:nvSpPr>
        <xdr:spPr>
          <a:xfrm>
            <a:off x="4293496" y="1733119"/>
            <a:ext cx="54419" cy="52232"/>
          </a:xfrm>
          <a:custGeom>
            <a:avLst/>
            <a:gdLst/>
            <a:ahLst/>
            <a:cxnLst/>
            <a:rect l="0" t="0" r="0" b="0"/>
            <a:pathLst>
              <a:path w="54419" h="52232">
                <a:moveTo>
                  <a:pt x="54419" y="0"/>
                </a:moveTo>
                <a:lnTo>
                  <a:pt x="54419" y="34157"/>
                </a:lnTo>
                <a:lnTo>
                  <a:pt x="30188" y="38905"/>
                </a:lnTo>
                <a:cubicBezTo>
                  <a:pt x="21441" y="42199"/>
                  <a:pt x="13290" y="46841"/>
                  <a:pt x="7023" y="52232"/>
                </a:cubicBezTo>
                <a:cubicBezTo>
                  <a:pt x="4521" y="44206"/>
                  <a:pt x="762" y="22895"/>
                  <a:pt x="0" y="13611"/>
                </a:cubicBezTo>
                <a:cubicBezTo>
                  <a:pt x="7645" y="9725"/>
                  <a:pt x="17866" y="5966"/>
                  <a:pt x="29277" y="3178"/>
                </a:cubicBezTo>
                <a:lnTo>
                  <a:pt x="5441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3" name="Shape 125"/>
          <xdr:cNvSpPr/>
        </xdr:nvSpPr>
        <xdr:spPr>
          <a:xfrm>
            <a:off x="4347915" y="1731693"/>
            <a:ext cx="65189" cy="135408"/>
          </a:xfrm>
          <a:custGeom>
            <a:avLst/>
            <a:gdLst/>
            <a:ahLst/>
            <a:cxnLst/>
            <a:rect l="0" t="0" r="0" b="0"/>
            <a:pathLst>
              <a:path w="65189" h="135408">
                <a:moveTo>
                  <a:pt x="11278" y="0"/>
                </a:moveTo>
                <a:cubicBezTo>
                  <a:pt x="43891" y="0"/>
                  <a:pt x="61684" y="18047"/>
                  <a:pt x="61684" y="44386"/>
                </a:cubicBezTo>
                <a:cubicBezTo>
                  <a:pt x="61684" y="62179"/>
                  <a:pt x="60427" y="76733"/>
                  <a:pt x="60427" y="91021"/>
                </a:cubicBezTo>
                <a:cubicBezTo>
                  <a:pt x="60427" y="107061"/>
                  <a:pt x="61684" y="116853"/>
                  <a:pt x="65189" y="135408"/>
                </a:cubicBezTo>
                <a:lnTo>
                  <a:pt x="22314" y="135408"/>
                </a:lnTo>
                <a:lnTo>
                  <a:pt x="20307" y="115341"/>
                </a:lnTo>
                <a:lnTo>
                  <a:pt x="18809" y="114846"/>
                </a:lnTo>
                <a:cubicBezTo>
                  <a:pt x="14923" y="121615"/>
                  <a:pt x="9408" y="127695"/>
                  <a:pt x="2356" y="132083"/>
                </a:cubicBezTo>
                <a:lnTo>
                  <a:pt x="0" y="132733"/>
                </a:lnTo>
                <a:lnTo>
                  <a:pt x="0" y="110772"/>
                </a:lnTo>
                <a:lnTo>
                  <a:pt x="18809" y="107823"/>
                </a:lnTo>
                <a:lnTo>
                  <a:pt x="18809" y="81242"/>
                </a:lnTo>
                <a:lnTo>
                  <a:pt x="0" y="83901"/>
                </a:lnTo>
                <a:lnTo>
                  <a:pt x="0" y="62785"/>
                </a:lnTo>
                <a:lnTo>
                  <a:pt x="18809" y="61176"/>
                </a:lnTo>
                <a:lnTo>
                  <a:pt x="18809" y="52654"/>
                </a:lnTo>
                <a:cubicBezTo>
                  <a:pt x="18809" y="41123"/>
                  <a:pt x="14542" y="35090"/>
                  <a:pt x="2515" y="35090"/>
                </a:cubicBezTo>
                <a:lnTo>
                  <a:pt x="0" y="35583"/>
                </a:lnTo>
                <a:lnTo>
                  <a:pt x="0" y="1425"/>
                </a:lnTo>
                <a:lnTo>
                  <a:pt x="11278"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63500</xdr:colOff>
      <xdr:row>868</xdr:row>
      <xdr:rowOff>63500</xdr:rowOff>
    </xdr:from>
    <xdr:to>
      <xdr:col>4</xdr:col>
      <xdr:colOff>1047750</xdr:colOff>
      <xdr:row>881</xdr:row>
      <xdr:rowOff>133350</xdr:rowOff>
    </xdr:to>
    <xdr:sp macro="" textlink="">
      <xdr:nvSpPr>
        <xdr:cNvPr id="2" name="Rectángulo 1"/>
        <xdr:cNvSpPr/>
      </xdr:nvSpPr>
      <xdr:spPr>
        <a:xfrm>
          <a:off x="1244600" y="139480925"/>
          <a:ext cx="6899275" cy="2127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s-ES" sz="1100" b="1">
              <a:solidFill>
                <a:srgbClr val="000000"/>
              </a:solidFill>
              <a:effectLst/>
              <a:ea typeface="Calibri" panose="020F0502020204030204" pitchFamily="34" charset="0"/>
              <a:cs typeface="Times New Roman" panose="02020603050405020304" pitchFamily="18" charset="0"/>
            </a:rPr>
            <a:t>_____________________________________________________________</a:t>
          </a:r>
          <a:endParaRPr lang="es-MX" sz="1100" b="1">
            <a:solidFill>
              <a:schemeClr val="lt1"/>
            </a:solidFill>
            <a:effectLst/>
            <a:ea typeface="Calibri" panose="020F0502020204030204" pitchFamily="34" charset="0"/>
            <a:cs typeface="Times New Roman" panose="02020603050405020304" pitchFamily="18" charset="0"/>
          </a:endParaRPr>
        </a:p>
        <a:p>
          <a:pPr algn="ctr"/>
          <a:r>
            <a:rPr lang="es-MX" sz="1300" b="1">
              <a:solidFill>
                <a:sysClr val="windowText" lastClr="000000"/>
              </a:solidFill>
              <a:effectLst/>
              <a:latin typeface="+mn-lt"/>
              <a:ea typeface="+mn-ea"/>
              <a:cs typeface="+mn-cs"/>
            </a:rPr>
            <a:t>NORMA ELENA SANTAMARÍA NAVARRO</a:t>
          </a:r>
          <a:endParaRPr lang="es-MX" sz="1300" b="1">
            <a:solidFill>
              <a:sysClr val="windowText" lastClr="000000"/>
            </a:solidFill>
            <a:effectLst/>
          </a:endParaRPr>
        </a:p>
        <a:p>
          <a:pPr algn="ctr"/>
          <a:r>
            <a:rPr lang="es-MX" sz="1300" b="1">
              <a:solidFill>
                <a:sysClr val="windowText" lastClr="000000"/>
              </a:solidFill>
              <a:effectLst/>
              <a:latin typeface="+mn-lt"/>
              <a:ea typeface="+mn-ea"/>
              <a:cs typeface="+mn-cs"/>
            </a:rPr>
            <a:t>DIRECTORA GENERAL DEL FIDEICOMISO PÚBLICO DE ADMINISTRACIÓN Y GARANTÍA </a:t>
          </a:r>
        </a:p>
        <a:p>
          <a:pPr algn="ctr"/>
          <a:r>
            <a:rPr lang="es-MX" sz="1300" b="1">
              <a:solidFill>
                <a:sysClr val="windowText" lastClr="000000"/>
              </a:solidFill>
              <a:effectLst/>
              <a:latin typeface="+mn-lt"/>
              <a:ea typeface="+mn-ea"/>
              <a:cs typeface="+mn-cs"/>
            </a:rPr>
            <a:t>DENOMINADO “FONDO PARA EL FORTALECIMIENTO DE LA MICROEMPRESA”</a:t>
          </a:r>
          <a:r>
            <a:rPr lang="es-ES" sz="1300" b="1">
              <a:solidFill>
                <a:sysClr val="windowText" lastClr="000000"/>
              </a:solidFill>
              <a:effectLst/>
              <a:latin typeface="+mn-lt"/>
              <a:ea typeface="+mn-ea"/>
              <a:cs typeface="+mn-cs"/>
            </a:rPr>
            <a:t> </a:t>
          </a:r>
          <a:endParaRPr lang="es-MX" sz="1300" b="1">
            <a:solidFill>
              <a:sysClr val="windowText" lastClr="000000"/>
            </a:solidFill>
            <a:effectLst/>
          </a:endParaRPr>
        </a:p>
      </xdr:txBody>
    </xdr:sp>
    <xdr:clientData/>
  </xdr:twoCellAnchor>
  <xdr:twoCellAnchor>
    <xdr:from>
      <xdr:col>0</xdr:col>
      <xdr:colOff>0</xdr:colOff>
      <xdr:row>0</xdr:row>
      <xdr:rowOff>0</xdr:rowOff>
    </xdr:from>
    <xdr:to>
      <xdr:col>1</xdr:col>
      <xdr:colOff>703384</xdr:colOff>
      <xdr:row>4</xdr:row>
      <xdr:rowOff>36635</xdr:rowOff>
    </xdr:to>
    <xdr:grpSp>
      <xdr:nvGrpSpPr>
        <xdr:cNvPr id="3" name="Group 1624"/>
        <xdr:cNvGrpSpPr/>
      </xdr:nvGrpSpPr>
      <xdr:grpSpPr>
        <a:xfrm>
          <a:off x="0" y="0"/>
          <a:ext cx="1887797" cy="922874"/>
          <a:chOff x="0" y="0"/>
          <a:chExt cx="4543133" cy="1870860"/>
        </a:xfrm>
      </xdr:grpSpPr>
      <xdr:sp macro="" textlink="">
        <xdr:nvSpPr>
          <xdr:cNvPr id="4" name="Shape 6"/>
          <xdr:cNvSpPr/>
        </xdr:nvSpPr>
        <xdr:spPr>
          <a:xfrm>
            <a:off x="1922779"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5" name="Shape 7"/>
          <xdr:cNvSpPr/>
        </xdr:nvSpPr>
        <xdr:spPr>
          <a:xfrm>
            <a:off x="2275090"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6" name="Shape 8"/>
          <xdr:cNvSpPr/>
        </xdr:nvSpPr>
        <xdr:spPr>
          <a:xfrm>
            <a:off x="2505531"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7" name="Shape 9"/>
          <xdr:cNvSpPr/>
        </xdr:nvSpPr>
        <xdr:spPr>
          <a:xfrm>
            <a:off x="2812127" y="95192"/>
            <a:ext cx="314249" cy="444386"/>
          </a:xfrm>
          <a:custGeom>
            <a:avLst/>
            <a:gdLst/>
            <a:ahLst/>
            <a:cxnLst/>
            <a:rect l="0" t="0" r="0" b="0"/>
            <a:pathLst>
              <a:path w="314249" h="444386">
                <a:moveTo>
                  <a:pt x="0" y="0"/>
                </a:moveTo>
                <a:lnTo>
                  <a:pt x="314249" y="0"/>
                </a:lnTo>
                <a:lnTo>
                  <a:pt x="314249" y="101574"/>
                </a:lnTo>
                <a:cubicBezTo>
                  <a:pt x="288214" y="94590"/>
                  <a:pt x="248222" y="92049"/>
                  <a:pt x="201879" y="92049"/>
                </a:cubicBezTo>
                <a:lnTo>
                  <a:pt x="117449" y="92049"/>
                </a:lnTo>
                <a:lnTo>
                  <a:pt x="117449" y="206324"/>
                </a:lnTo>
                <a:lnTo>
                  <a:pt x="165062" y="206324"/>
                </a:lnTo>
                <a:cubicBezTo>
                  <a:pt x="205689" y="206324"/>
                  <a:pt x="253302" y="205041"/>
                  <a:pt x="281864" y="203149"/>
                </a:cubicBezTo>
                <a:lnTo>
                  <a:pt x="281864" y="285674"/>
                </a:lnTo>
                <a:cubicBezTo>
                  <a:pt x="252679" y="283769"/>
                  <a:pt x="205689" y="282499"/>
                  <a:pt x="165062" y="282499"/>
                </a:cubicBezTo>
                <a:lnTo>
                  <a:pt x="117449" y="282499"/>
                </a:lnTo>
                <a:lnTo>
                  <a:pt x="117449" y="286944"/>
                </a:lnTo>
                <a:cubicBezTo>
                  <a:pt x="117449" y="345986"/>
                  <a:pt x="117449" y="396773"/>
                  <a:pt x="123799" y="444386"/>
                </a:cubicBezTo>
                <a:lnTo>
                  <a:pt x="0" y="444386"/>
                </a:lnTo>
                <a:cubicBezTo>
                  <a:pt x="4445" y="393598"/>
                  <a:pt x="6350" y="337083"/>
                  <a:pt x="6350" y="286296"/>
                </a:cubicBezTo>
                <a:lnTo>
                  <a:pt x="6350" y="157429"/>
                </a:lnTo>
                <a:cubicBezTo>
                  <a:pt x="6350" y="98399"/>
                  <a:pt x="5715" y="36169"/>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8" name="Shape 10"/>
          <xdr:cNvSpPr/>
        </xdr:nvSpPr>
        <xdr:spPr>
          <a:xfrm>
            <a:off x="3164438" y="86158"/>
            <a:ext cx="230441" cy="462943"/>
          </a:xfrm>
          <a:custGeom>
            <a:avLst/>
            <a:gdLst/>
            <a:ahLst/>
            <a:cxnLst/>
            <a:rect l="0" t="0" r="0" b="0"/>
            <a:pathLst>
              <a:path w="230441" h="462943">
                <a:moveTo>
                  <a:pt x="230441" y="0"/>
                </a:moveTo>
                <a:lnTo>
                  <a:pt x="230441" y="91822"/>
                </a:lnTo>
                <a:lnTo>
                  <a:pt x="207030" y="94260"/>
                </a:lnTo>
                <a:cubicBezTo>
                  <a:pt x="149861" y="106724"/>
                  <a:pt x="116802" y="161232"/>
                  <a:pt x="116802" y="235664"/>
                </a:cubicBezTo>
                <a:cubicBezTo>
                  <a:pt x="116802" y="299472"/>
                  <a:pt x="146448" y="343634"/>
                  <a:pt x="187782" y="361728"/>
                </a:cubicBezTo>
                <a:lnTo>
                  <a:pt x="230441" y="370502"/>
                </a:lnTo>
                <a:lnTo>
                  <a:pt x="230441" y="462702"/>
                </a:lnTo>
                <a:lnTo>
                  <a:pt x="227914" y="462943"/>
                </a:lnTo>
                <a:cubicBezTo>
                  <a:pt x="93320" y="462943"/>
                  <a:pt x="0" y="379136"/>
                  <a:pt x="0" y="239474"/>
                </a:cubicBezTo>
                <a:cubicBezTo>
                  <a:pt x="0" y="122259"/>
                  <a:pt x="74841" y="26446"/>
                  <a:pt x="185846" y="4324"/>
                </a:cubicBezTo>
                <a:lnTo>
                  <a:pt x="230441"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9" name="Shape 11"/>
          <xdr:cNvSpPr/>
        </xdr:nvSpPr>
        <xdr:spPr>
          <a:xfrm>
            <a:off x="3394879" y="85665"/>
            <a:ext cx="230454" cy="463195"/>
          </a:xfrm>
          <a:custGeom>
            <a:avLst/>
            <a:gdLst/>
            <a:ahLst/>
            <a:cxnLst/>
            <a:rect l="0" t="0" r="0" b="0"/>
            <a:pathLst>
              <a:path w="230454" h="463195">
                <a:moveTo>
                  <a:pt x="5080" y="0"/>
                </a:moveTo>
                <a:cubicBezTo>
                  <a:pt x="135230" y="0"/>
                  <a:pt x="230454" y="88240"/>
                  <a:pt x="230454" y="227902"/>
                </a:cubicBezTo>
                <a:cubicBezTo>
                  <a:pt x="230454" y="343438"/>
                  <a:pt x="157052" y="437117"/>
                  <a:pt x="46849" y="458731"/>
                </a:cubicBezTo>
                <a:lnTo>
                  <a:pt x="0" y="463195"/>
                </a:lnTo>
                <a:lnTo>
                  <a:pt x="0" y="370994"/>
                </a:lnTo>
                <a:lnTo>
                  <a:pt x="1905" y="371386"/>
                </a:lnTo>
                <a:cubicBezTo>
                  <a:pt x="64757" y="371386"/>
                  <a:pt x="113640" y="323126"/>
                  <a:pt x="113640" y="237427"/>
                </a:cubicBezTo>
                <a:cubicBezTo>
                  <a:pt x="113640" y="147269"/>
                  <a:pt x="75552" y="92050"/>
                  <a:pt x="2540" y="92050"/>
                </a:cubicBezTo>
                <a:lnTo>
                  <a:pt x="0" y="92314"/>
                </a:lnTo>
                <a:lnTo>
                  <a:pt x="0" y="493"/>
                </a:lnTo>
                <a:lnTo>
                  <a:pt x="5080" y="0"/>
                </a:ln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0" name="Shape 12"/>
          <xdr:cNvSpPr/>
        </xdr:nvSpPr>
        <xdr:spPr>
          <a:xfrm>
            <a:off x="3688779" y="95186"/>
            <a:ext cx="570725" cy="444386"/>
          </a:xfrm>
          <a:custGeom>
            <a:avLst/>
            <a:gdLst/>
            <a:ahLst/>
            <a:cxnLst/>
            <a:rect l="0" t="0" r="0" b="0"/>
            <a:pathLst>
              <a:path w="570725" h="444386">
                <a:moveTo>
                  <a:pt x="20942" y="0"/>
                </a:moveTo>
                <a:lnTo>
                  <a:pt x="201879" y="0"/>
                </a:lnTo>
                <a:cubicBezTo>
                  <a:pt x="213932" y="51422"/>
                  <a:pt x="248857" y="169507"/>
                  <a:pt x="286944" y="295199"/>
                </a:cubicBezTo>
                <a:cubicBezTo>
                  <a:pt x="325031" y="168872"/>
                  <a:pt x="361226" y="49505"/>
                  <a:pt x="370751" y="0"/>
                </a:cubicBezTo>
                <a:lnTo>
                  <a:pt x="551675" y="0"/>
                </a:lnTo>
                <a:cubicBezTo>
                  <a:pt x="545325" y="50152"/>
                  <a:pt x="540880" y="92050"/>
                  <a:pt x="545325" y="158064"/>
                </a:cubicBezTo>
                <a:lnTo>
                  <a:pt x="554215" y="286957"/>
                </a:lnTo>
                <a:cubicBezTo>
                  <a:pt x="558660" y="347256"/>
                  <a:pt x="563105" y="394234"/>
                  <a:pt x="570725" y="444386"/>
                </a:cubicBezTo>
                <a:lnTo>
                  <a:pt x="446925" y="444386"/>
                </a:lnTo>
                <a:cubicBezTo>
                  <a:pt x="450736" y="394234"/>
                  <a:pt x="446291" y="345986"/>
                  <a:pt x="443116" y="286309"/>
                </a:cubicBezTo>
                <a:lnTo>
                  <a:pt x="432955" y="99670"/>
                </a:lnTo>
                <a:cubicBezTo>
                  <a:pt x="385343" y="243777"/>
                  <a:pt x="351066" y="350431"/>
                  <a:pt x="322491" y="444386"/>
                </a:cubicBezTo>
                <a:lnTo>
                  <a:pt x="227266" y="444386"/>
                </a:lnTo>
                <a:cubicBezTo>
                  <a:pt x="200596" y="351066"/>
                  <a:pt x="166319" y="243142"/>
                  <a:pt x="117449" y="100940"/>
                </a:cubicBezTo>
                <a:lnTo>
                  <a:pt x="106020" y="280607"/>
                </a:lnTo>
                <a:cubicBezTo>
                  <a:pt x="102197" y="342176"/>
                  <a:pt x="100940" y="391059"/>
                  <a:pt x="102845" y="444386"/>
                </a:cubicBezTo>
                <a:lnTo>
                  <a:pt x="0" y="444386"/>
                </a:lnTo>
                <a:cubicBezTo>
                  <a:pt x="7620" y="391059"/>
                  <a:pt x="12700" y="343446"/>
                  <a:pt x="17132" y="279959"/>
                </a:cubicBezTo>
                <a:lnTo>
                  <a:pt x="27292" y="130137"/>
                </a:lnTo>
                <a:cubicBezTo>
                  <a:pt x="31750" y="69190"/>
                  <a:pt x="27292" y="31102"/>
                  <a:pt x="20942"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1" name="Shape 13"/>
          <xdr:cNvSpPr/>
        </xdr:nvSpPr>
        <xdr:spPr>
          <a:xfrm>
            <a:off x="4348319" y="95192"/>
            <a:ext cx="123799" cy="444386"/>
          </a:xfrm>
          <a:custGeom>
            <a:avLst/>
            <a:gdLst/>
            <a:ahLst/>
            <a:cxnLst/>
            <a:rect l="0" t="0" r="0" b="0"/>
            <a:pathLst>
              <a:path w="123799" h="444386">
                <a:moveTo>
                  <a:pt x="0" y="0"/>
                </a:moveTo>
                <a:lnTo>
                  <a:pt x="123799" y="0"/>
                </a:lnTo>
                <a:cubicBezTo>
                  <a:pt x="118084" y="50787"/>
                  <a:pt x="117449" y="98399"/>
                  <a:pt x="117449" y="158064"/>
                </a:cubicBezTo>
                <a:lnTo>
                  <a:pt x="117449" y="286944"/>
                </a:lnTo>
                <a:cubicBezTo>
                  <a:pt x="117449" y="345986"/>
                  <a:pt x="117449" y="396773"/>
                  <a:pt x="123799" y="444386"/>
                </a:cubicBezTo>
                <a:lnTo>
                  <a:pt x="0" y="444386"/>
                </a:lnTo>
                <a:cubicBezTo>
                  <a:pt x="5715" y="393598"/>
                  <a:pt x="6350" y="345986"/>
                  <a:pt x="6350" y="286296"/>
                </a:cubicBezTo>
                <a:lnTo>
                  <a:pt x="6350" y="157429"/>
                </a:lnTo>
                <a:cubicBezTo>
                  <a:pt x="6350" y="98399"/>
                  <a:pt x="6350" y="47612"/>
                  <a:pt x="0" y="0"/>
                </a:cubicBezTo>
                <a:close/>
              </a:path>
            </a:pathLst>
          </a:custGeom>
          <a:ln w="0" cap="flat">
            <a:miter lim="127000"/>
          </a:ln>
        </xdr:spPr>
        <xdr:style>
          <a:lnRef idx="0">
            <a:srgbClr val="000000">
              <a:alpha val="0"/>
            </a:srgbClr>
          </a:lnRef>
          <a:fillRef idx="1">
            <a:srgbClr val="A7A8A9"/>
          </a:fillRef>
          <a:effectRef idx="0">
            <a:scrgbClr r="0" g="0" b="0"/>
          </a:effectRef>
          <a:fontRef idx="none"/>
        </xdr:style>
        <xdr:txBody>
          <a:bodyPr wrap="square"/>
          <a:lstStyle/>
          <a:p>
            <a:endParaRPr lang="en-US"/>
          </a:p>
        </xdr:txBody>
      </xdr:sp>
      <xdr:sp macro="" textlink="">
        <xdr:nvSpPr>
          <xdr:cNvPr id="12" name="Shape 14"/>
          <xdr:cNvSpPr/>
        </xdr:nvSpPr>
        <xdr:spPr>
          <a:xfrm>
            <a:off x="1925841" y="657234"/>
            <a:ext cx="117221" cy="200635"/>
          </a:xfrm>
          <a:custGeom>
            <a:avLst/>
            <a:gdLst/>
            <a:ahLst/>
            <a:cxnLst/>
            <a:rect l="0" t="0" r="0" b="0"/>
            <a:pathLst>
              <a:path w="117221" h="200635">
                <a:moveTo>
                  <a:pt x="0" y="0"/>
                </a:moveTo>
                <a:lnTo>
                  <a:pt x="117221" y="0"/>
                </a:lnTo>
                <a:lnTo>
                  <a:pt x="117221" y="22174"/>
                </a:lnTo>
                <a:lnTo>
                  <a:pt x="25502" y="22174"/>
                </a:lnTo>
                <a:lnTo>
                  <a:pt x="25502" y="91732"/>
                </a:lnTo>
                <a:lnTo>
                  <a:pt x="110299" y="91732"/>
                </a:lnTo>
                <a:lnTo>
                  <a:pt x="110299" y="113894"/>
                </a:lnTo>
                <a:lnTo>
                  <a:pt x="25502" y="113894"/>
                </a:lnTo>
                <a:lnTo>
                  <a:pt x="25502" y="200635"/>
                </a:lnTo>
                <a:lnTo>
                  <a:pt x="0" y="200635"/>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3" name="Shape 15"/>
          <xdr:cNvSpPr/>
        </xdr:nvSpPr>
        <xdr:spPr>
          <a:xfrm>
            <a:off x="2061591"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4" name="Shape 16"/>
          <xdr:cNvSpPr/>
        </xdr:nvSpPr>
        <xdr:spPr>
          <a:xfrm>
            <a:off x="2127949"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5" name="Shape 17"/>
          <xdr:cNvSpPr/>
        </xdr:nvSpPr>
        <xdr:spPr>
          <a:xfrm>
            <a:off x="2230567" y="712390"/>
            <a:ext cx="118605" cy="145478"/>
          </a:xfrm>
          <a:custGeom>
            <a:avLst/>
            <a:gdLst/>
            <a:ahLst/>
            <a:cxnLst/>
            <a:rect l="0" t="0" r="0" b="0"/>
            <a:pathLst>
              <a:path w="118605" h="145478">
                <a:moveTo>
                  <a:pt x="74828" y="0"/>
                </a:moveTo>
                <a:cubicBezTo>
                  <a:pt x="105588" y="0"/>
                  <a:pt x="118605" y="16345"/>
                  <a:pt x="118605" y="48768"/>
                </a:cubicBezTo>
                <a:lnTo>
                  <a:pt x="118605" y="145478"/>
                </a:lnTo>
                <a:lnTo>
                  <a:pt x="93396" y="145478"/>
                </a:lnTo>
                <a:lnTo>
                  <a:pt x="93396" y="52641"/>
                </a:lnTo>
                <a:cubicBezTo>
                  <a:pt x="93396" y="32689"/>
                  <a:pt x="86461" y="22161"/>
                  <a:pt x="66789" y="22161"/>
                </a:cubicBezTo>
                <a:cubicBezTo>
                  <a:pt x="50431" y="22161"/>
                  <a:pt x="32689" y="32689"/>
                  <a:pt x="25209" y="39344"/>
                </a:cubicBezTo>
                <a:lnTo>
                  <a:pt x="25209" y="145478"/>
                </a:lnTo>
                <a:lnTo>
                  <a:pt x="0" y="145478"/>
                </a:lnTo>
                <a:lnTo>
                  <a:pt x="0" y="3035"/>
                </a:lnTo>
                <a:lnTo>
                  <a:pt x="22161" y="3035"/>
                </a:lnTo>
                <a:lnTo>
                  <a:pt x="23558" y="19939"/>
                </a:lnTo>
                <a:cubicBezTo>
                  <a:pt x="37693" y="8865"/>
                  <a:pt x="54864" y="0"/>
                  <a:pt x="7482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6" name="Shape 18"/>
          <xdr:cNvSpPr/>
        </xdr:nvSpPr>
        <xdr:spPr>
          <a:xfrm>
            <a:off x="2383197" y="712384"/>
            <a:ext cx="62897" cy="148806"/>
          </a:xfrm>
          <a:custGeom>
            <a:avLst/>
            <a:gdLst/>
            <a:ahLst/>
            <a:cxnLst/>
            <a:rect l="0" t="0" r="0" b="0"/>
            <a:pathLst>
              <a:path w="62897" h="148806">
                <a:moveTo>
                  <a:pt x="60135" y="0"/>
                </a:moveTo>
                <a:lnTo>
                  <a:pt x="62897" y="447"/>
                </a:lnTo>
                <a:lnTo>
                  <a:pt x="62897" y="21741"/>
                </a:lnTo>
                <a:lnTo>
                  <a:pt x="45923" y="25512"/>
                </a:lnTo>
                <a:cubicBezTo>
                  <a:pt x="31500" y="33150"/>
                  <a:pt x="26035" y="51543"/>
                  <a:pt x="26035" y="76479"/>
                </a:cubicBezTo>
                <a:cubicBezTo>
                  <a:pt x="26035" y="111112"/>
                  <a:pt x="36576" y="127749"/>
                  <a:pt x="61798" y="127749"/>
                </a:cubicBezTo>
                <a:lnTo>
                  <a:pt x="62897" y="127469"/>
                </a:lnTo>
                <a:lnTo>
                  <a:pt x="62897" y="147119"/>
                </a:lnTo>
                <a:lnTo>
                  <a:pt x="54318" y="148806"/>
                </a:lnTo>
                <a:cubicBezTo>
                  <a:pt x="21882" y="148806"/>
                  <a:pt x="0" y="128308"/>
                  <a:pt x="0" y="76479"/>
                </a:cubicBezTo>
                <a:cubicBezTo>
                  <a:pt x="0" y="20231"/>
                  <a:pt x="28550" y="0"/>
                  <a:pt x="6013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7" name="Shape 19"/>
          <xdr:cNvSpPr/>
        </xdr:nvSpPr>
        <xdr:spPr>
          <a:xfrm>
            <a:off x="2446094" y="648643"/>
            <a:ext cx="61804" cy="210860"/>
          </a:xfrm>
          <a:custGeom>
            <a:avLst/>
            <a:gdLst/>
            <a:ahLst/>
            <a:cxnLst/>
            <a:rect l="0" t="0" r="0" b="0"/>
            <a:pathLst>
              <a:path w="61804" h="210860">
                <a:moveTo>
                  <a:pt x="37128" y="0"/>
                </a:moveTo>
                <a:lnTo>
                  <a:pt x="61804" y="0"/>
                </a:lnTo>
                <a:lnTo>
                  <a:pt x="61804" y="209220"/>
                </a:lnTo>
                <a:lnTo>
                  <a:pt x="40748" y="209220"/>
                </a:lnTo>
                <a:lnTo>
                  <a:pt x="38792" y="193980"/>
                </a:lnTo>
                <a:lnTo>
                  <a:pt x="38526" y="193713"/>
                </a:lnTo>
                <a:cubicBezTo>
                  <a:pt x="32429" y="199250"/>
                  <a:pt x="25848" y="203959"/>
                  <a:pt x="18193" y="207283"/>
                </a:cubicBezTo>
                <a:lnTo>
                  <a:pt x="0" y="210860"/>
                </a:lnTo>
                <a:lnTo>
                  <a:pt x="0" y="191210"/>
                </a:lnTo>
                <a:lnTo>
                  <a:pt x="20063" y="186084"/>
                </a:lnTo>
                <a:cubicBezTo>
                  <a:pt x="26610" y="182826"/>
                  <a:pt x="32429" y="178460"/>
                  <a:pt x="36862" y="174028"/>
                </a:cubicBezTo>
                <a:lnTo>
                  <a:pt x="36862" y="97828"/>
                </a:lnTo>
                <a:cubicBezTo>
                  <a:pt x="30219" y="92558"/>
                  <a:pt x="17189" y="85357"/>
                  <a:pt x="565" y="85357"/>
                </a:cubicBezTo>
                <a:lnTo>
                  <a:pt x="0" y="85482"/>
                </a:lnTo>
                <a:lnTo>
                  <a:pt x="0" y="64189"/>
                </a:lnTo>
                <a:lnTo>
                  <a:pt x="19674" y="67375"/>
                </a:lnTo>
                <a:cubicBezTo>
                  <a:pt x="26324" y="69695"/>
                  <a:pt x="32144" y="73019"/>
                  <a:pt x="37128" y="77038"/>
                </a:cubicBezTo>
                <a:lnTo>
                  <a:pt x="3712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8" name="Shape 20"/>
          <xdr:cNvSpPr/>
        </xdr:nvSpPr>
        <xdr:spPr>
          <a:xfrm>
            <a:off x="2542765" y="712898"/>
            <a:ext cx="66358" cy="148294"/>
          </a:xfrm>
          <a:custGeom>
            <a:avLst/>
            <a:gdLst/>
            <a:ahLst/>
            <a:cxnLst/>
            <a:rect l="0" t="0" r="0" b="0"/>
            <a:pathLst>
              <a:path w="66358" h="148294">
                <a:moveTo>
                  <a:pt x="66358" y="0"/>
                </a:moveTo>
                <a:lnTo>
                  <a:pt x="66358" y="20572"/>
                </a:lnTo>
                <a:lnTo>
                  <a:pt x="50938" y="23198"/>
                </a:lnTo>
                <a:cubicBezTo>
                  <a:pt x="35543" y="29189"/>
                  <a:pt x="26035" y="44729"/>
                  <a:pt x="26035" y="73199"/>
                </a:cubicBezTo>
                <a:cubicBezTo>
                  <a:pt x="26035" y="101669"/>
                  <a:pt x="33522" y="118295"/>
                  <a:pt x="48956" y="124829"/>
                </a:cubicBezTo>
                <a:lnTo>
                  <a:pt x="66358" y="127938"/>
                </a:lnTo>
                <a:lnTo>
                  <a:pt x="66358" y="148170"/>
                </a:lnTo>
                <a:lnTo>
                  <a:pt x="65672" y="148294"/>
                </a:lnTo>
                <a:cubicBezTo>
                  <a:pt x="16065" y="148294"/>
                  <a:pt x="0" y="116430"/>
                  <a:pt x="0" y="74304"/>
                </a:cubicBezTo>
                <a:cubicBezTo>
                  <a:pt x="0" y="40014"/>
                  <a:pt x="13402" y="15075"/>
                  <a:pt x="39278" y="4749"/>
                </a:cubicBezTo>
                <a:lnTo>
                  <a:pt x="6635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19" name="Shape 21"/>
          <xdr:cNvSpPr/>
        </xdr:nvSpPr>
        <xdr:spPr>
          <a:xfrm>
            <a:off x="2609122" y="712386"/>
            <a:ext cx="66649" cy="148682"/>
          </a:xfrm>
          <a:custGeom>
            <a:avLst/>
            <a:gdLst/>
            <a:ahLst/>
            <a:cxnLst/>
            <a:rect l="0" t="0" r="0" b="0"/>
            <a:pathLst>
              <a:path w="66649" h="148682">
                <a:moveTo>
                  <a:pt x="2921" y="0"/>
                </a:moveTo>
                <a:cubicBezTo>
                  <a:pt x="48082" y="0"/>
                  <a:pt x="66649" y="29375"/>
                  <a:pt x="66649" y="71488"/>
                </a:cubicBezTo>
                <a:cubicBezTo>
                  <a:pt x="66649" y="106407"/>
                  <a:pt x="55741" y="132439"/>
                  <a:pt x="30061" y="143272"/>
                </a:cubicBezTo>
                <a:lnTo>
                  <a:pt x="0" y="148682"/>
                </a:lnTo>
                <a:lnTo>
                  <a:pt x="0" y="128450"/>
                </a:lnTo>
                <a:lnTo>
                  <a:pt x="698" y="128575"/>
                </a:lnTo>
                <a:cubicBezTo>
                  <a:pt x="25082" y="128575"/>
                  <a:pt x="40322" y="113894"/>
                  <a:pt x="40322" y="73152"/>
                </a:cubicBezTo>
                <a:cubicBezTo>
                  <a:pt x="40322" y="33795"/>
                  <a:pt x="26467" y="20777"/>
                  <a:pt x="1803" y="20777"/>
                </a:cubicBezTo>
                <a:lnTo>
                  <a:pt x="0" y="21084"/>
                </a:lnTo>
                <a:lnTo>
                  <a:pt x="0" y="512"/>
                </a:lnTo>
                <a:lnTo>
                  <a:pt x="292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0" name="Shape 22"/>
          <xdr:cNvSpPr/>
        </xdr:nvSpPr>
        <xdr:spPr>
          <a:xfrm>
            <a:off x="2771030" y="714398"/>
            <a:ext cx="62071" cy="202217"/>
          </a:xfrm>
          <a:custGeom>
            <a:avLst/>
            <a:gdLst/>
            <a:ahLst/>
            <a:cxnLst/>
            <a:rect l="0" t="0" r="0" b="0"/>
            <a:pathLst>
              <a:path w="62071" h="202217">
                <a:moveTo>
                  <a:pt x="62071" y="0"/>
                </a:moveTo>
                <a:lnTo>
                  <a:pt x="62071" y="19849"/>
                </a:lnTo>
                <a:lnTo>
                  <a:pt x="42357" y="25039"/>
                </a:lnTo>
                <a:cubicBezTo>
                  <a:pt x="35325" y="28538"/>
                  <a:pt x="29229" y="33040"/>
                  <a:pt x="25209" y="37054"/>
                </a:cubicBezTo>
                <a:lnTo>
                  <a:pt x="25209" y="111323"/>
                </a:lnTo>
                <a:cubicBezTo>
                  <a:pt x="31305" y="116035"/>
                  <a:pt x="45161" y="125458"/>
                  <a:pt x="61798" y="125458"/>
                </a:cubicBezTo>
                <a:lnTo>
                  <a:pt x="62071" y="125395"/>
                </a:lnTo>
                <a:lnTo>
                  <a:pt x="62071" y="146219"/>
                </a:lnTo>
                <a:lnTo>
                  <a:pt x="42183" y="142776"/>
                </a:lnTo>
                <a:cubicBezTo>
                  <a:pt x="35395" y="140282"/>
                  <a:pt x="29508" y="136818"/>
                  <a:pt x="24384" y="132938"/>
                </a:cubicBezTo>
                <a:lnTo>
                  <a:pt x="24384" y="202217"/>
                </a:lnTo>
                <a:lnTo>
                  <a:pt x="0" y="202217"/>
                </a:lnTo>
                <a:lnTo>
                  <a:pt x="0" y="1024"/>
                </a:lnTo>
                <a:lnTo>
                  <a:pt x="21882" y="1024"/>
                </a:lnTo>
                <a:lnTo>
                  <a:pt x="23279" y="17394"/>
                </a:lnTo>
                <a:cubicBezTo>
                  <a:pt x="29787" y="11431"/>
                  <a:pt x="37061" y="6580"/>
                  <a:pt x="45236" y="3219"/>
                </a:cubicBezTo>
                <a:lnTo>
                  <a:pt x="6207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1" name="Shape 23"/>
          <xdr:cNvSpPr/>
        </xdr:nvSpPr>
        <xdr:spPr>
          <a:xfrm>
            <a:off x="2833101" y="712386"/>
            <a:ext cx="62630" cy="148806"/>
          </a:xfrm>
          <a:custGeom>
            <a:avLst/>
            <a:gdLst/>
            <a:ahLst/>
            <a:cxnLst/>
            <a:rect l="0" t="0" r="0" b="0"/>
            <a:pathLst>
              <a:path w="62630" h="148806">
                <a:moveTo>
                  <a:pt x="10522" y="0"/>
                </a:moveTo>
                <a:cubicBezTo>
                  <a:pt x="40456" y="0"/>
                  <a:pt x="62630" y="18567"/>
                  <a:pt x="62630" y="70942"/>
                </a:cubicBezTo>
                <a:cubicBezTo>
                  <a:pt x="62630" y="126645"/>
                  <a:pt x="35198" y="148806"/>
                  <a:pt x="3321" y="148806"/>
                </a:cubicBezTo>
                <a:lnTo>
                  <a:pt x="0" y="148231"/>
                </a:lnTo>
                <a:lnTo>
                  <a:pt x="0" y="127407"/>
                </a:lnTo>
                <a:lnTo>
                  <a:pt x="17102" y="123427"/>
                </a:lnTo>
                <a:cubicBezTo>
                  <a:pt x="31404" y="115504"/>
                  <a:pt x="36862" y="96438"/>
                  <a:pt x="36862" y="70663"/>
                </a:cubicBezTo>
                <a:cubicBezTo>
                  <a:pt x="36862" y="34913"/>
                  <a:pt x="26041" y="21057"/>
                  <a:pt x="3054" y="21057"/>
                </a:cubicBezTo>
                <a:lnTo>
                  <a:pt x="0" y="21861"/>
                </a:lnTo>
                <a:lnTo>
                  <a:pt x="0" y="2012"/>
                </a:lnTo>
                <a:lnTo>
                  <a:pt x="105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2" name="Shape 24"/>
          <xdr:cNvSpPr/>
        </xdr:nvSpPr>
        <xdr:spPr>
          <a:xfrm>
            <a:off x="2925032"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3" name="Shape 25"/>
          <xdr:cNvSpPr/>
        </xdr:nvSpPr>
        <xdr:spPr>
          <a:xfrm>
            <a:off x="2930582"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4" name="Shape 26"/>
          <xdr:cNvSpPr/>
        </xdr:nvSpPr>
        <xdr:spPr>
          <a:xfrm>
            <a:off x="2981294" y="712390"/>
            <a:ext cx="73165" cy="148247"/>
          </a:xfrm>
          <a:custGeom>
            <a:avLst/>
            <a:gdLst/>
            <a:ahLst/>
            <a:cxnLst/>
            <a:rect l="0" t="0" r="0" b="0"/>
            <a:pathLst>
              <a:path w="73165" h="148247">
                <a:moveTo>
                  <a:pt x="3886" y="0"/>
                </a:moveTo>
                <a:cubicBezTo>
                  <a:pt x="39078" y="0"/>
                  <a:pt x="54864" y="13564"/>
                  <a:pt x="54864" y="49035"/>
                </a:cubicBezTo>
                <a:lnTo>
                  <a:pt x="54864" y="118605"/>
                </a:lnTo>
                <a:cubicBezTo>
                  <a:pt x="54864" y="126352"/>
                  <a:pt x="55969" y="129680"/>
                  <a:pt x="63462" y="129680"/>
                </a:cubicBezTo>
                <a:cubicBezTo>
                  <a:pt x="65392" y="129680"/>
                  <a:pt x="68453" y="129134"/>
                  <a:pt x="72047" y="128016"/>
                </a:cubicBezTo>
                <a:lnTo>
                  <a:pt x="73165" y="143815"/>
                </a:lnTo>
                <a:cubicBezTo>
                  <a:pt x="67348" y="146863"/>
                  <a:pt x="60680" y="148247"/>
                  <a:pt x="53480" y="148247"/>
                </a:cubicBezTo>
                <a:cubicBezTo>
                  <a:pt x="39357" y="148247"/>
                  <a:pt x="32982" y="140488"/>
                  <a:pt x="31585" y="131344"/>
                </a:cubicBezTo>
                <a:cubicBezTo>
                  <a:pt x="26041" y="136887"/>
                  <a:pt x="19599" y="141253"/>
                  <a:pt x="12050" y="144232"/>
                </a:cubicBezTo>
                <a:lnTo>
                  <a:pt x="0" y="146338"/>
                </a:lnTo>
                <a:lnTo>
                  <a:pt x="0" y="127662"/>
                </a:lnTo>
                <a:lnTo>
                  <a:pt x="14513" y="124314"/>
                </a:lnTo>
                <a:cubicBezTo>
                  <a:pt x="20853" y="121367"/>
                  <a:pt x="26327" y="117348"/>
                  <a:pt x="30200" y="113056"/>
                </a:cubicBezTo>
                <a:lnTo>
                  <a:pt x="30200" y="80912"/>
                </a:lnTo>
                <a:cubicBezTo>
                  <a:pt x="26327" y="80353"/>
                  <a:pt x="21615" y="80086"/>
                  <a:pt x="15799" y="80086"/>
                </a:cubicBezTo>
                <a:lnTo>
                  <a:pt x="0" y="82174"/>
                </a:lnTo>
                <a:lnTo>
                  <a:pt x="0" y="63450"/>
                </a:lnTo>
                <a:lnTo>
                  <a:pt x="17463" y="62078"/>
                </a:lnTo>
                <a:cubicBezTo>
                  <a:pt x="21895" y="62078"/>
                  <a:pt x="25768" y="62344"/>
                  <a:pt x="29934" y="62624"/>
                </a:cubicBezTo>
                <a:lnTo>
                  <a:pt x="29934" y="48768"/>
                </a:lnTo>
                <a:cubicBezTo>
                  <a:pt x="29934" y="31026"/>
                  <a:pt x="24943" y="19672"/>
                  <a:pt x="1663" y="19672"/>
                </a:cubicBezTo>
                <a:lnTo>
                  <a:pt x="0" y="20129"/>
                </a:lnTo>
                <a:lnTo>
                  <a:pt x="0" y="419"/>
                </a:lnTo>
                <a:lnTo>
                  <a:pt x="388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5" name="Shape 27"/>
          <xdr:cNvSpPr/>
        </xdr:nvSpPr>
        <xdr:spPr>
          <a:xfrm>
            <a:off x="3082944" y="712393"/>
            <a:ext cx="75654" cy="145478"/>
          </a:xfrm>
          <a:custGeom>
            <a:avLst/>
            <a:gdLst/>
            <a:ahLst/>
            <a:cxnLst/>
            <a:rect l="0" t="0" r="0" b="0"/>
            <a:pathLst>
              <a:path w="75654" h="145478">
                <a:moveTo>
                  <a:pt x="70383" y="0"/>
                </a:moveTo>
                <a:cubicBezTo>
                  <a:pt x="72327" y="0"/>
                  <a:pt x="73711" y="267"/>
                  <a:pt x="75654" y="267"/>
                </a:cubicBezTo>
                <a:lnTo>
                  <a:pt x="75654" y="26314"/>
                </a:lnTo>
                <a:cubicBezTo>
                  <a:pt x="57925" y="24092"/>
                  <a:pt x="37135" y="30759"/>
                  <a:pt x="25210" y="41833"/>
                </a:cubicBezTo>
                <a:lnTo>
                  <a:pt x="25210" y="145478"/>
                </a:lnTo>
                <a:lnTo>
                  <a:pt x="0" y="145478"/>
                </a:lnTo>
                <a:lnTo>
                  <a:pt x="0" y="3035"/>
                </a:lnTo>
                <a:lnTo>
                  <a:pt x="21056" y="3035"/>
                </a:lnTo>
                <a:lnTo>
                  <a:pt x="23000" y="23546"/>
                </a:lnTo>
                <a:cubicBezTo>
                  <a:pt x="35471" y="6642"/>
                  <a:pt x="50432" y="0"/>
                  <a:pt x="7038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6" name="Shape 28"/>
          <xdr:cNvSpPr/>
        </xdr:nvSpPr>
        <xdr:spPr>
          <a:xfrm>
            <a:off x="3170748" y="775841"/>
            <a:ext cx="56261" cy="85356"/>
          </a:xfrm>
          <a:custGeom>
            <a:avLst/>
            <a:gdLst/>
            <a:ahLst/>
            <a:cxnLst/>
            <a:rect l="0" t="0" r="0" b="0"/>
            <a:pathLst>
              <a:path w="56261" h="85356">
                <a:moveTo>
                  <a:pt x="56261" y="0"/>
                </a:moveTo>
                <a:lnTo>
                  <a:pt x="56261" y="18724"/>
                </a:lnTo>
                <a:lnTo>
                  <a:pt x="41678" y="20651"/>
                </a:lnTo>
                <a:cubicBezTo>
                  <a:pt x="32639" y="24183"/>
                  <a:pt x="26060" y="30764"/>
                  <a:pt x="26060" y="42963"/>
                </a:cubicBezTo>
                <a:cubicBezTo>
                  <a:pt x="26060" y="55155"/>
                  <a:pt x="30493" y="65683"/>
                  <a:pt x="49886" y="65683"/>
                </a:cubicBezTo>
                <a:lnTo>
                  <a:pt x="56261" y="64212"/>
                </a:lnTo>
                <a:lnTo>
                  <a:pt x="56261" y="82888"/>
                </a:lnTo>
                <a:lnTo>
                  <a:pt x="42139" y="85356"/>
                </a:lnTo>
                <a:cubicBezTo>
                  <a:pt x="6109" y="85356"/>
                  <a:pt x="0" y="61238"/>
                  <a:pt x="0" y="47116"/>
                </a:cubicBezTo>
                <a:cubicBezTo>
                  <a:pt x="0" y="18646"/>
                  <a:pt x="18867" y="5606"/>
                  <a:pt x="45252" y="865"/>
                </a:cubicBezTo>
                <a:lnTo>
                  <a:pt x="5626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7" name="Shape 29"/>
          <xdr:cNvSpPr/>
        </xdr:nvSpPr>
        <xdr:spPr>
          <a:xfrm>
            <a:off x="3176298" y="712809"/>
            <a:ext cx="50711" cy="42800"/>
          </a:xfrm>
          <a:custGeom>
            <a:avLst/>
            <a:gdLst/>
            <a:ahLst/>
            <a:cxnLst/>
            <a:rect l="0" t="0" r="0" b="0"/>
            <a:pathLst>
              <a:path w="50711" h="42800">
                <a:moveTo>
                  <a:pt x="50711" y="0"/>
                </a:moveTo>
                <a:lnTo>
                  <a:pt x="50711" y="19710"/>
                </a:lnTo>
                <a:lnTo>
                  <a:pt x="31036" y="25107"/>
                </a:lnTo>
                <a:cubicBezTo>
                  <a:pt x="26324" y="29020"/>
                  <a:pt x="23692" y="34907"/>
                  <a:pt x="22174" y="42800"/>
                </a:cubicBezTo>
                <a:lnTo>
                  <a:pt x="0" y="38646"/>
                </a:lnTo>
                <a:cubicBezTo>
                  <a:pt x="3334" y="18691"/>
                  <a:pt x="13676" y="6695"/>
                  <a:pt x="32665" y="1944"/>
                </a:cubicBezTo>
                <a:lnTo>
                  <a:pt x="5071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8" name="Shape 30"/>
          <xdr:cNvSpPr/>
        </xdr:nvSpPr>
        <xdr:spPr>
          <a:xfrm>
            <a:off x="3227009" y="712390"/>
            <a:ext cx="73165" cy="148247"/>
          </a:xfrm>
          <a:custGeom>
            <a:avLst/>
            <a:gdLst/>
            <a:ahLst/>
            <a:cxnLst/>
            <a:rect l="0" t="0" r="0" b="0"/>
            <a:pathLst>
              <a:path w="73165" h="148247">
                <a:moveTo>
                  <a:pt x="3887" y="0"/>
                </a:moveTo>
                <a:cubicBezTo>
                  <a:pt x="39078" y="0"/>
                  <a:pt x="54864" y="13564"/>
                  <a:pt x="54864" y="49035"/>
                </a:cubicBezTo>
                <a:lnTo>
                  <a:pt x="54864" y="118605"/>
                </a:lnTo>
                <a:cubicBezTo>
                  <a:pt x="54864" y="126352"/>
                  <a:pt x="55969" y="129680"/>
                  <a:pt x="63462" y="129680"/>
                </a:cubicBezTo>
                <a:cubicBezTo>
                  <a:pt x="65393" y="129680"/>
                  <a:pt x="68453" y="129134"/>
                  <a:pt x="72048" y="128016"/>
                </a:cubicBezTo>
                <a:lnTo>
                  <a:pt x="73165" y="143815"/>
                </a:lnTo>
                <a:cubicBezTo>
                  <a:pt x="67348" y="146863"/>
                  <a:pt x="60681" y="148247"/>
                  <a:pt x="53480" y="148247"/>
                </a:cubicBezTo>
                <a:cubicBezTo>
                  <a:pt x="39358" y="148247"/>
                  <a:pt x="32982" y="140488"/>
                  <a:pt x="31585" y="131344"/>
                </a:cubicBezTo>
                <a:cubicBezTo>
                  <a:pt x="26042" y="136887"/>
                  <a:pt x="19600" y="141253"/>
                  <a:pt x="12051" y="144232"/>
                </a:cubicBezTo>
                <a:lnTo>
                  <a:pt x="0" y="146338"/>
                </a:lnTo>
                <a:lnTo>
                  <a:pt x="0" y="127663"/>
                </a:lnTo>
                <a:lnTo>
                  <a:pt x="14513" y="124314"/>
                </a:lnTo>
                <a:cubicBezTo>
                  <a:pt x="20854" y="121367"/>
                  <a:pt x="26327" y="117348"/>
                  <a:pt x="30201" y="113056"/>
                </a:cubicBezTo>
                <a:lnTo>
                  <a:pt x="30201" y="80912"/>
                </a:lnTo>
                <a:cubicBezTo>
                  <a:pt x="26327" y="80353"/>
                  <a:pt x="21616" y="80086"/>
                  <a:pt x="15799" y="80086"/>
                </a:cubicBezTo>
                <a:lnTo>
                  <a:pt x="0" y="82174"/>
                </a:lnTo>
                <a:lnTo>
                  <a:pt x="0" y="63450"/>
                </a:lnTo>
                <a:lnTo>
                  <a:pt x="17463" y="62078"/>
                </a:lnTo>
                <a:cubicBezTo>
                  <a:pt x="21895" y="62078"/>
                  <a:pt x="25769" y="62344"/>
                  <a:pt x="29934" y="62624"/>
                </a:cubicBezTo>
                <a:lnTo>
                  <a:pt x="29934" y="48768"/>
                </a:lnTo>
                <a:cubicBezTo>
                  <a:pt x="29934" y="31026"/>
                  <a:pt x="24943" y="19672"/>
                  <a:pt x="1664" y="19672"/>
                </a:cubicBezTo>
                <a:lnTo>
                  <a:pt x="0" y="20129"/>
                </a:lnTo>
                <a:lnTo>
                  <a:pt x="0" y="419"/>
                </a:lnTo>
                <a:lnTo>
                  <a:pt x="388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29" name="Shape 31"/>
          <xdr:cNvSpPr/>
        </xdr:nvSpPr>
        <xdr:spPr>
          <a:xfrm>
            <a:off x="3379071" y="713198"/>
            <a:ext cx="62218" cy="147317"/>
          </a:xfrm>
          <a:custGeom>
            <a:avLst/>
            <a:gdLst/>
            <a:ahLst/>
            <a:cxnLst/>
            <a:rect l="0" t="0" r="0" b="0"/>
            <a:pathLst>
              <a:path w="62218" h="147317">
                <a:moveTo>
                  <a:pt x="62218" y="0"/>
                </a:moveTo>
                <a:lnTo>
                  <a:pt x="62218" y="20215"/>
                </a:lnTo>
                <a:lnTo>
                  <a:pt x="51630" y="21948"/>
                </a:lnTo>
                <a:cubicBezTo>
                  <a:pt x="38471" y="26532"/>
                  <a:pt x="27924" y="38324"/>
                  <a:pt x="26886" y="59317"/>
                </a:cubicBezTo>
                <a:lnTo>
                  <a:pt x="62218" y="59317"/>
                </a:lnTo>
                <a:lnTo>
                  <a:pt x="62218" y="79269"/>
                </a:lnTo>
                <a:lnTo>
                  <a:pt x="26607" y="79269"/>
                </a:lnTo>
                <a:cubicBezTo>
                  <a:pt x="27226" y="106501"/>
                  <a:pt x="36731" y="119695"/>
                  <a:pt x="50919" y="124591"/>
                </a:cubicBezTo>
                <a:lnTo>
                  <a:pt x="62218" y="126288"/>
                </a:lnTo>
                <a:lnTo>
                  <a:pt x="62218" y="147317"/>
                </a:lnTo>
                <a:lnTo>
                  <a:pt x="34253" y="141880"/>
                </a:lnTo>
                <a:cubicBezTo>
                  <a:pt x="8730" y="130151"/>
                  <a:pt x="0" y="103031"/>
                  <a:pt x="0" y="73732"/>
                </a:cubicBezTo>
                <a:cubicBezTo>
                  <a:pt x="0" y="34651"/>
                  <a:pt x="16988" y="12265"/>
                  <a:pt x="41035" y="3514"/>
                </a:cubicBezTo>
                <a:lnTo>
                  <a:pt x="622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0" name="Shape 32"/>
          <xdr:cNvSpPr/>
        </xdr:nvSpPr>
        <xdr:spPr>
          <a:xfrm>
            <a:off x="3441289" y="814921"/>
            <a:ext cx="59982" cy="46266"/>
          </a:xfrm>
          <a:custGeom>
            <a:avLst/>
            <a:gdLst/>
            <a:ahLst/>
            <a:cxnLst/>
            <a:rect l="0" t="0" r="0" b="0"/>
            <a:pathLst>
              <a:path w="59982" h="46266">
                <a:moveTo>
                  <a:pt x="37821" y="0"/>
                </a:moveTo>
                <a:lnTo>
                  <a:pt x="59982" y="4978"/>
                </a:lnTo>
                <a:cubicBezTo>
                  <a:pt x="54165" y="32690"/>
                  <a:pt x="32283" y="46266"/>
                  <a:pt x="3454" y="46266"/>
                </a:cubicBezTo>
                <a:lnTo>
                  <a:pt x="0" y="45595"/>
                </a:lnTo>
                <a:lnTo>
                  <a:pt x="0" y="24565"/>
                </a:lnTo>
                <a:lnTo>
                  <a:pt x="4292" y="25210"/>
                </a:lnTo>
                <a:cubicBezTo>
                  <a:pt x="24511" y="25210"/>
                  <a:pt x="33667" y="16345"/>
                  <a:pt x="3782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1" name="Shape 33"/>
          <xdr:cNvSpPr/>
        </xdr:nvSpPr>
        <xdr:spPr>
          <a:xfrm>
            <a:off x="3441289" y="712394"/>
            <a:ext cx="61379" cy="80074"/>
          </a:xfrm>
          <a:custGeom>
            <a:avLst/>
            <a:gdLst/>
            <a:ahLst/>
            <a:cxnLst/>
            <a:rect l="0" t="0" r="0" b="0"/>
            <a:pathLst>
              <a:path w="61379" h="80074">
                <a:moveTo>
                  <a:pt x="4851" y="0"/>
                </a:moveTo>
                <a:cubicBezTo>
                  <a:pt x="44755" y="0"/>
                  <a:pt x="61379" y="26315"/>
                  <a:pt x="61379" y="61506"/>
                </a:cubicBezTo>
                <a:cubicBezTo>
                  <a:pt x="61379" y="67056"/>
                  <a:pt x="61099" y="73432"/>
                  <a:pt x="60274" y="80074"/>
                </a:cubicBezTo>
                <a:lnTo>
                  <a:pt x="0" y="80074"/>
                </a:lnTo>
                <a:lnTo>
                  <a:pt x="0" y="60122"/>
                </a:lnTo>
                <a:lnTo>
                  <a:pt x="35331" y="60122"/>
                </a:lnTo>
                <a:cubicBezTo>
                  <a:pt x="35331" y="34620"/>
                  <a:pt x="25628" y="20498"/>
                  <a:pt x="3187" y="20498"/>
                </a:cubicBezTo>
                <a:lnTo>
                  <a:pt x="0" y="21020"/>
                </a:lnTo>
                <a:lnTo>
                  <a:pt x="0" y="805"/>
                </a:lnTo>
                <a:lnTo>
                  <a:pt x="4851"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2" name="Shape 1639"/>
          <xdr:cNvSpPr/>
        </xdr:nvSpPr>
        <xdr:spPr>
          <a:xfrm>
            <a:off x="3539197" y="648632"/>
            <a:ext cx="25209" cy="209233"/>
          </a:xfrm>
          <a:custGeom>
            <a:avLst/>
            <a:gdLst/>
            <a:ahLst/>
            <a:cxnLst/>
            <a:rect l="0" t="0" r="0" b="0"/>
            <a:pathLst>
              <a:path w="25209" h="209233">
                <a:moveTo>
                  <a:pt x="0" y="0"/>
                </a:moveTo>
                <a:lnTo>
                  <a:pt x="25209" y="0"/>
                </a:lnTo>
                <a:lnTo>
                  <a:pt x="25209" y="209233"/>
                </a:lnTo>
                <a:lnTo>
                  <a:pt x="0" y="209233"/>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3" name="Shape 35"/>
          <xdr:cNvSpPr/>
        </xdr:nvSpPr>
        <xdr:spPr>
          <a:xfrm>
            <a:off x="1934999" y="941651"/>
            <a:ext cx="157543" cy="269659"/>
          </a:xfrm>
          <a:custGeom>
            <a:avLst/>
            <a:gdLst/>
            <a:ahLst/>
            <a:cxnLst/>
            <a:rect l="0" t="0" r="0" b="0"/>
            <a:pathLst>
              <a:path w="157543" h="269659">
                <a:moveTo>
                  <a:pt x="0" y="0"/>
                </a:moveTo>
                <a:lnTo>
                  <a:pt x="157543" y="0"/>
                </a:lnTo>
                <a:lnTo>
                  <a:pt x="157543" y="29794"/>
                </a:lnTo>
                <a:lnTo>
                  <a:pt x="34265" y="29794"/>
                </a:lnTo>
                <a:lnTo>
                  <a:pt x="34265" y="123292"/>
                </a:lnTo>
                <a:lnTo>
                  <a:pt x="148234" y="123292"/>
                </a:lnTo>
                <a:lnTo>
                  <a:pt x="148234" y="153073"/>
                </a:lnTo>
                <a:lnTo>
                  <a:pt x="34265" y="153073"/>
                </a:lnTo>
                <a:lnTo>
                  <a:pt x="34265" y="269659"/>
                </a:lnTo>
                <a:lnTo>
                  <a:pt x="0" y="269659"/>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4" name="Shape 36"/>
          <xdr:cNvSpPr/>
        </xdr:nvSpPr>
        <xdr:spPr>
          <a:xfrm>
            <a:off x="2117559" y="1016462"/>
            <a:ext cx="89198" cy="199315"/>
          </a:xfrm>
          <a:custGeom>
            <a:avLst/>
            <a:gdLst/>
            <a:ahLst/>
            <a:cxnLst/>
            <a:rect l="0" t="0" r="0" b="0"/>
            <a:pathLst>
              <a:path w="89198" h="199315">
                <a:moveTo>
                  <a:pt x="89198" y="0"/>
                </a:moveTo>
                <a:lnTo>
                  <a:pt x="89198" y="27655"/>
                </a:lnTo>
                <a:lnTo>
                  <a:pt x="68472" y="31183"/>
                </a:lnTo>
                <a:cubicBezTo>
                  <a:pt x="47782" y="39233"/>
                  <a:pt x="35001" y="60116"/>
                  <a:pt x="35001" y="98388"/>
                </a:cubicBezTo>
                <a:cubicBezTo>
                  <a:pt x="35001" y="136650"/>
                  <a:pt x="45060" y="158995"/>
                  <a:pt x="65803" y="167777"/>
                </a:cubicBezTo>
                <a:lnTo>
                  <a:pt x="89198" y="171957"/>
                </a:lnTo>
                <a:lnTo>
                  <a:pt x="89198" y="199147"/>
                </a:lnTo>
                <a:lnTo>
                  <a:pt x="88265" y="199315"/>
                </a:lnTo>
                <a:cubicBezTo>
                  <a:pt x="21590" y="199315"/>
                  <a:pt x="0" y="156490"/>
                  <a:pt x="0" y="99874"/>
                </a:cubicBezTo>
                <a:cubicBezTo>
                  <a:pt x="0" y="53782"/>
                  <a:pt x="18010" y="20264"/>
                  <a:pt x="52786"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5" name="Shape 37"/>
          <xdr:cNvSpPr/>
        </xdr:nvSpPr>
        <xdr:spPr>
          <a:xfrm>
            <a:off x="2206757" y="1015777"/>
            <a:ext cx="89580" cy="199832"/>
          </a:xfrm>
          <a:custGeom>
            <a:avLst/>
            <a:gdLst/>
            <a:ahLst/>
            <a:cxnLst/>
            <a:rect l="0" t="0" r="0" b="0"/>
            <a:pathLst>
              <a:path w="89580" h="199832">
                <a:moveTo>
                  <a:pt x="3906" y="0"/>
                </a:moveTo>
                <a:cubicBezTo>
                  <a:pt x="64612" y="0"/>
                  <a:pt x="89580" y="39472"/>
                  <a:pt x="89580" y="96088"/>
                </a:cubicBezTo>
                <a:cubicBezTo>
                  <a:pt x="89580" y="143018"/>
                  <a:pt x="74906" y="178003"/>
                  <a:pt x="40389" y="192563"/>
                </a:cubicBezTo>
                <a:lnTo>
                  <a:pt x="0" y="199832"/>
                </a:lnTo>
                <a:lnTo>
                  <a:pt x="0" y="172642"/>
                </a:lnTo>
                <a:lnTo>
                  <a:pt x="934" y="172809"/>
                </a:lnTo>
                <a:cubicBezTo>
                  <a:pt x="33712" y="172809"/>
                  <a:pt x="54197" y="153073"/>
                  <a:pt x="54197" y="98323"/>
                </a:cubicBezTo>
                <a:cubicBezTo>
                  <a:pt x="54197" y="45428"/>
                  <a:pt x="35566" y="27927"/>
                  <a:pt x="2420" y="27927"/>
                </a:cubicBezTo>
                <a:lnTo>
                  <a:pt x="0" y="28339"/>
                </a:lnTo>
                <a:lnTo>
                  <a:pt x="0" y="685"/>
                </a:lnTo>
                <a:lnTo>
                  <a:pt x="390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6" name="Shape 38"/>
          <xdr:cNvSpPr/>
        </xdr:nvSpPr>
        <xdr:spPr>
          <a:xfrm>
            <a:off x="2344792" y="1015776"/>
            <a:ext cx="101676" cy="195529"/>
          </a:xfrm>
          <a:custGeom>
            <a:avLst/>
            <a:gdLst/>
            <a:ahLst/>
            <a:cxnLst/>
            <a:rect l="0" t="0" r="0" b="0"/>
            <a:pathLst>
              <a:path w="101676" h="195529">
                <a:moveTo>
                  <a:pt x="94590" y="0"/>
                </a:moveTo>
                <a:cubicBezTo>
                  <a:pt x="97206" y="0"/>
                  <a:pt x="99073" y="369"/>
                  <a:pt x="101676" y="369"/>
                </a:cubicBezTo>
                <a:lnTo>
                  <a:pt x="101676" y="35382"/>
                </a:lnTo>
                <a:cubicBezTo>
                  <a:pt x="77838" y="32398"/>
                  <a:pt x="49911" y="41339"/>
                  <a:pt x="33884" y="56236"/>
                </a:cubicBezTo>
                <a:lnTo>
                  <a:pt x="33884" y="195529"/>
                </a:lnTo>
                <a:lnTo>
                  <a:pt x="0" y="195529"/>
                </a:lnTo>
                <a:lnTo>
                  <a:pt x="0" y="4090"/>
                </a:lnTo>
                <a:lnTo>
                  <a:pt x="28308" y="4090"/>
                </a:lnTo>
                <a:lnTo>
                  <a:pt x="30912" y="31648"/>
                </a:lnTo>
                <a:cubicBezTo>
                  <a:pt x="47676" y="8928"/>
                  <a:pt x="67780" y="0"/>
                  <a:pt x="94590"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7" name="Shape 39"/>
          <xdr:cNvSpPr/>
        </xdr:nvSpPr>
        <xdr:spPr>
          <a:xfrm>
            <a:off x="2456932"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7" y="219367"/>
                </a:cubicBezTo>
                <a:lnTo>
                  <a:pt x="130353" y="243954"/>
                </a:lnTo>
                <a:cubicBezTo>
                  <a:pt x="121057" y="250291"/>
                  <a:pt x="101308" y="256616"/>
                  <a:pt x="83439" y="256616"/>
                </a:cubicBezTo>
                <a:cubicBezTo>
                  <a:pt x="47676" y="256616"/>
                  <a:pt x="29426" y="240601"/>
                  <a:pt x="29426" y="201879"/>
                </a:cubicBezTo>
                <a:lnTo>
                  <a:pt x="29426" y="87897"/>
                </a:lnTo>
                <a:lnTo>
                  <a:pt x="0" y="87897"/>
                </a:lnTo>
                <a:lnTo>
                  <a:pt x="0" y="60706"/>
                </a:lnTo>
                <a:lnTo>
                  <a:pt x="29426" y="60706"/>
                </a:lnTo>
                <a:lnTo>
                  <a:pt x="29426"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8" name="Shape 40"/>
          <xdr:cNvSpPr/>
        </xdr:nvSpPr>
        <xdr:spPr>
          <a:xfrm>
            <a:off x="2606327" y="1101051"/>
            <a:ext cx="75597" cy="114729"/>
          </a:xfrm>
          <a:custGeom>
            <a:avLst/>
            <a:gdLst/>
            <a:ahLst/>
            <a:cxnLst/>
            <a:rect l="0" t="0" r="0" b="0"/>
            <a:pathLst>
              <a:path w="75597" h="114729">
                <a:moveTo>
                  <a:pt x="75597" y="0"/>
                </a:moveTo>
                <a:lnTo>
                  <a:pt x="75597" y="23375"/>
                </a:lnTo>
                <a:lnTo>
                  <a:pt x="56004" y="27761"/>
                </a:lnTo>
                <a:cubicBezTo>
                  <a:pt x="43850" y="32509"/>
                  <a:pt x="35001" y="41354"/>
                  <a:pt x="35001" y="57744"/>
                </a:cubicBezTo>
                <a:cubicBezTo>
                  <a:pt x="35001" y="74127"/>
                  <a:pt x="40957" y="88287"/>
                  <a:pt x="67030" y="88287"/>
                </a:cubicBezTo>
                <a:lnTo>
                  <a:pt x="75597" y="86313"/>
                </a:lnTo>
                <a:lnTo>
                  <a:pt x="75597" y="111415"/>
                </a:lnTo>
                <a:lnTo>
                  <a:pt x="56616" y="114729"/>
                </a:lnTo>
                <a:cubicBezTo>
                  <a:pt x="8179" y="114729"/>
                  <a:pt x="0" y="82331"/>
                  <a:pt x="0" y="63332"/>
                </a:cubicBezTo>
                <a:cubicBezTo>
                  <a:pt x="0" y="25060"/>
                  <a:pt x="25346" y="7534"/>
                  <a:pt x="60800" y="1163"/>
                </a:cubicBezTo>
                <a:lnTo>
                  <a:pt x="755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39" name="Shape 41"/>
          <xdr:cNvSpPr/>
        </xdr:nvSpPr>
        <xdr:spPr>
          <a:xfrm>
            <a:off x="2613769" y="1016343"/>
            <a:ext cx="68154" cy="57527"/>
          </a:xfrm>
          <a:custGeom>
            <a:avLst/>
            <a:gdLst/>
            <a:ahLst/>
            <a:cxnLst/>
            <a:rect l="0" t="0" r="0" b="0"/>
            <a:pathLst>
              <a:path w="68154" h="57527">
                <a:moveTo>
                  <a:pt x="68154" y="0"/>
                </a:moveTo>
                <a:lnTo>
                  <a:pt x="68154" y="26137"/>
                </a:lnTo>
                <a:lnTo>
                  <a:pt x="53461" y="27839"/>
                </a:lnTo>
                <a:cubicBezTo>
                  <a:pt x="39286" y="31767"/>
                  <a:pt x="32861" y="41611"/>
                  <a:pt x="29794" y="57527"/>
                </a:cubicBezTo>
                <a:lnTo>
                  <a:pt x="0" y="51939"/>
                </a:lnTo>
                <a:cubicBezTo>
                  <a:pt x="4467" y="25126"/>
                  <a:pt x="18364" y="9000"/>
                  <a:pt x="43893" y="2613"/>
                </a:cubicBezTo>
                <a:lnTo>
                  <a:pt x="68154"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0" name="Shape 42"/>
          <xdr:cNvSpPr/>
        </xdr:nvSpPr>
        <xdr:spPr>
          <a:xfrm>
            <a:off x="2681924" y="1015781"/>
            <a:ext cx="98330" cy="199250"/>
          </a:xfrm>
          <a:custGeom>
            <a:avLst/>
            <a:gdLst/>
            <a:ahLst/>
            <a:cxnLst/>
            <a:rect l="0" t="0" r="0" b="0"/>
            <a:pathLst>
              <a:path w="98330" h="199250">
                <a:moveTo>
                  <a:pt x="5226" y="0"/>
                </a:moveTo>
                <a:cubicBezTo>
                  <a:pt x="52521" y="0"/>
                  <a:pt x="73742" y="18237"/>
                  <a:pt x="73742" y="65913"/>
                </a:cubicBezTo>
                <a:lnTo>
                  <a:pt x="73742" y="159398"/>
                </a:lnTo>
                <a:cubicBezTo>
                  <a:pt x="73742" y="169837"/>
                  <a:pt x="75241" y="174295"/>
                  <a:pt x="85299" y="174295"/>
                </a:cubicBezTo>
                <a:cubicBezTo>
                  <a:pt x="87903" y="174295"/>
                  <a:pt x="92005" y="173558"/>
                  <a:pt x="96844" y="172059"/>
                </a:cubicBezTo>
                <a:lnTo>
                  <a:pt x="98330" y="193294"/>
                </a:lnTo>
                <a:cubicBezTo>
                  <a:pt x="90519" y="197383"/>
                  <a:pt x="81578" y="199250"/>
                  <a:pt x="71888" y="199250"/>
                </a:cubicBezTo>
                <a:cubicBezTo>
                  <a:pt x="52902" y="199250"/>
                  <a:pt x="44329" y="188823"/>
                  <a:pt x="42463" y="176530"/>
                </a:cubicBezTo>
                <a:cubicBezTo>
                  <a:pt x="35014" y="183985"/>
                  <a:pt x="26356" y="189852"/>
                  <a:pt x="16208" y="193856"/>
                </a:cubicBezTo>
                <a:lnTo>
                  <a:pt x="0" y="196686"/>
                </a:lnTo>
                <a:lnTo>
                  <a:pt x="0" y="171583"/>
                </a:lnTo>
                <a:lnTo>
                  <a:pt x="19515" y="167084"/>
                </a:lnTo>
                <a:cubicBezTo>
                  <a:pt x="28035" y="163125"/>
                  <a:pt x="35389" y="157721"/>
                  <a:pt x="40596" y="151943"/>
                </a:cubicBezTo>
                <a:lnTo>
                  <a:pt x="40596" y="108750"/>
                </a:lnTo>
                <a:cubicBezTo>
                  <a:pt x="35389" y="108001"/>
                  <a:pt x="29064" y="107632"/>
                  <a:pt x="21241" y="107632"/>
                </a:cubicBezTo>
                <a:cubicBezTo>
                  <a:pt x="14631" y="107632"/>
                  <a:pt x="7461" y="107795"/>
                  <a:pt x="424" y="108551"/>
                </a:cubicBezTo>
                <a:lnTo>
                  <a:pt x="0" y="108646"/>
                </a:lnTo>
                <a:lnTo>
                  <a:pt x="0" y="85271"/>
                </a:lnTo>
                <a:lnTo>
                  <a:pt x="23463" y="83426"/>
                </a:lnTo>
                <a:cubicBezTo>
                  <a:pt x="29432" y="83426"/>
                  <a:pt x="34639" y="83795"/>
                  <a:pt x="40227" y="84163"/>
                </a:cubicBezTo>
                <a:lnTo>
                  <a:pt x="40227" y="65544"/>
                </a:lnTo>
                <a:cubicBezTo>
                  <a:pt x="40227" y="41707"/>
                  <a:pt x="33522" y="26441"/>
                  <a:pt x="2229" y="26441"/>
                </a:cubicBezTo>
                <a:lnTo>
                  <a:pt x="0" y="26700"/>
                </a:lnTo>
                <a:lnTo>
                  <a:pt x="0" y="563"/>
                </a:lnTo>
                <a:lnTo>
                  <a:pt x="52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1" name="Shape 1640"/>
          <xdr:cNvSpPr/>
        </xdr:nvSpPr>
        <xdr:spPr>
          <a:xfrm>
            <a:off x="2818675" y="930090"/>
            <a:ext cx="33884" cy="281216"/>
          </a:xfrm>
          <a:custGeom>
            <a:avLst/>
            <a:gdLst/>
            <a:ahLst/>
            <a:cxnLst/>
            <a:rect l="0" t="0" r="0" b="0"/>
            <a:pathLst>
              <a:path w="33884" h="281216">
                <a:moveTo>
                  <a:pt x="0" y="0"/>
                </a:moveTo>
                <a:lnTo>
                  <a:pt x="33884" y="0"/>
                </a:lnTo>
                <a:lnTo>
                  <a:pt x="33884" y="281216"/>
                </a:lnTo>
                <a:lnTo>
                  <a:pt x="0" y="281216"/>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2" name="Shape 44"/>
          <xdr:cNvSpPr/>
        </xdr:nvSpPr>
        <xdr:spPr>
          <a:xfrm>
            <a:off x="2899530"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3" name="Shape 45"/>
          <xdr:cNvSpPr/>
        </xdr:nvSpPr>
        <xdr:spPr>
          <a:xfrm>
            <a:off x="2983140"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4" name="Shape 46"/>
          <xdr:cNvSpPr/>
        </xdr:nvSpPr>
        <xdr:spPr>
          <a:xfrm>
            <a:off x="2983140"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5" name="Shape 47"/>
          <xdr:cNvSpPr/>
        </xdr:nvSpPr>
        <xdr:spPr>
          <a:xfrm>
            <a:off x="3102925" y="1015773"/>
            <a:ext cx="166484" cy="200000"/>
          </a:xfrm>
          <a:custGeom>
            <a:avLst/>
            <a:gdLst/>
            <a:ahLst/>
            <a:cxnLst/>
            <a:rect l="0" t="0" r="0" b="0"/>
            <a:pathLst>
              <a:path w="166484" h="200000">
                <a:moveTo>
                  <a:pt x="91618" y="0"/>
                </a:moveTo>
                <a:cubicBezTo>
                  <a:pt x="134455" y="0"/>
                  <a:pt x="162751" y="22339"/>
                  <a:pt x="165367" y="66663"/>
                </a:cubicBezTo>
                <a:lnTo>
                  <a:pt x="132969" y="71146"/>
                </a:lnTo>
                <a:cubicBezTo>
                  <a:pt x="129972" y="42825"/>
                  <a:pt x="116942" y="28308"/>
                  <a:pt x="90132" y="28308"/>
                </a:cubicBezTo>
                <a:cubicBezTo>
                  <a:pt x="62192" y="28308"/>
                  <a:pt x="35370" y="42825"/>
                  <a:pt x="35370" y="97587"/>
                </a:cubicBezTo>
                <a:cubicBezTo>
                  <a:pt x="35370" y="154572"/>
                  <a:pt x="58471" y="171704"/>
                  <a:pt x="89014" y="171704"/>
                </a:cubicBezTo>
                <a:cubicBezTo>
                  <a:pt x="115456" y="171704"/>
                  <a:pt x="131851" y="159042"/>
                  <a:pt x="136690" y="130734"/>
                </a:cubicBezTo>
                <a:lnTo>
                  <a:pt x="166484" y="137059"/>
                </a:lnTo>
                <a:cubicBezTo>
                  <a:pt x="160528" y="181763"/>
                  <a:pt x="125882" y="200000"/>
                  <a:pt x="87897" y="200000"/>
                </a:cubicBezTo>
                <a:cubicBezTo>
                  <a:pt x="24587" y="200000"/>
                  <a:pt x="0" y="159410"/>
                  <a:pt x="0" y="101676"/>
                </a:cubicBezTo>
                <a:cubicBezTo>
                  <a:pt x="0" y="34633"/>
                  <a:pt x="33884" y="0"/>
                  <a:pt x="916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6" name="Shape 1641"/>
          <xdr:cNvSpPr/>
        </xdr:nvSpPr>
        <xdr:spPr>
          <a:xfrm>
            <a:off x="3315283"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7" name="Shape 49"/>
          <xdr:cNvSpPr/>
        </xdr:nvSpPr>
        <xdr:spPr>
          <a:xfrm>
            <a:off x="3308945" y="934205"/>
            <a:ext cx="48044" cy="48793"/>
          </a:xfrm>
          <a:custGeom>
            <a:avLst/>
            <a:gdLst/>
            <a:ahLst/>
            <a:cxnLst/>
            <a:rect l="0" t="0" r="0" b="0"/>
            <a:pathLst>
              <a:path w="48044" h="48793">
                <a:moveTo>
                  <a:pt x="23825" y="0"/>
                </a:moveTo>
                <a:cubicBezTo>
                  <a:pt x="39103" y="0"/>
                  <a:pt x="48044" y="8191"/>
                  <a:pt x="48044" y="24206"/>
                </a:cubicBezTo>
                <a:cubicBezTo>
                  <a:pt x="48044" y="40221"/>
                  <a:pt x="39103" y="48793"/>
                  <a:pt x="23825" y="48793"/>
                </a:cubicBezTo>
                <a:cubicBezTo>
                  <a:pt x="8560" y="48793"/>
                  <a:pt x="0" y="40221"/>
                  <a:pt x="0" y="24206"/>
                </a:cubicBezTo>
                <a:cubicBezTo>
                  <a:pt x="0" y="8191"/>
                  <a:pt x="7823" y="0"/>
                  <a:pt x="2382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8" name="Shape 50"/>
          <xdr:cNvSpPr/>
        </xdr:nvSpPr>
        <xdr:spPr>
          <a:xfrm>
            <a:off x="3408034" y="1015781"/>
            <a:ext cx="264820" cy="195529"/>
          </a:xfrm>
          <a:custGeom>
            <a:avLst/>
            <a:gdLst/>
            <a:ahLst/>
            <a:cxnLst/>
            <a:rect l="0" t="0" r="0" b="0"/>
            <a:pathLst>
              <a:path w="264820" h="195529">
                <a:moveTo>
                  <a:pt x="96088" y="0"/>
                </a:moveTo>
                <a:cubicBezTo>
                  <a:pt x="121425" y="0"/>
                  <a:pt x="136690" y="8547"/>
                  <a:pt x="144145" y="26441"/>
                </a:cubicBezTo>
                <a:cubicBezTo>
                  <a:pt x="163132" y="11544"/>
                  <a:pt x="183985" y="0"/>
                  <a:pt x="210426" y="0"/>
                </a:cubicBezTo>
                <a:cubicBezTo>
                  <a:pt x="250660" y="0"/>
                  <a:pt x="264820" y="21958"/>
                  <a:pt x="264820" y="65163"/>
                </a:cubicBezTo>
                <a:lnTo>
                  <a:pt x="264820" y="195529"/>
                </a:lnTo>
                <a:lnTo>
                  <a:pt x="230924" y="195529"/>
                </a:lnTo>
                <a:lnTo>
                  <a:pt x="230924" y="70002"/>
                </a:lnTo>
                <a:cubicBezTo>
                  <a:pt x="230924" y="44310"/>
                  <a:pt x="225323" y="29782"/>
                  <a:pt x="201117" y="29782"/>
                </a:cubicBezTo>
                <a:cubicBezTo>
                  <a:pt x="182499" y="29782"/>
                  <a:pt x="160896" y="41707"/>
                  <a:pt x="149720" y="51016"/>
                </a:cubicBezTo>
                <a:cubicBezTo>
                  <a:pt x="150089" y="55486"/>
                  <a:pt x="150470" y="60325"/>
                  <a:pt x="150470" y="65163"/>
                </a:cubicBezTo>
                <a:lnTo>
                  <a:pt x="150470" y="195529"/>
                </a:lnTo>
                <a:lnTo>
                  <a:pt x="116573" y="195529"/>
                </a:lnTo>
                <a:lnTo>
                  <a:pt x="116573" y="70002"/>
                </a:lnTo>
                <a:cubicBezTo>
                  <a:pt x="116573" y="44310"/>
                  <a:pt x="110985" y="29782"/>
                  <a:pt x="86779" y="29782"/>
                </a:cubicBezTo>
                <a:cubicBezTo>
                  <a:pt x="67030" y="29782"/>
                  <a:pt x="43942" y="43193"/>
                  <a:pt x="33884" y="52502"/>
                </a:cubicBezTo>
                <a:lnTo>
                  <a:pt x="33884" y="195529"/>
                </a:lnTo>
                <a:lnTo>
                  <a:pt x="0" y="195529"/>
                </a:lnTo>
                <a:lnTo>
                  <a:pt x="0" y="4089"/>
                </a:lnTo>
                <a:lnTo>
                  <a:pt x="29045" y="4089"/>
                </a:lnTo>
                <a:lnTo>
                  <a:pt x="30912" y="25692"/>
                </a:lnTo>
                <a:cubicBezTo>
                  <a:pt x="49911" y="11163"/>
                  <a:pt x="69634" y="0"/>
                  <a:pt x="9608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49" name="Shape 1642"/>
          <xdr:cNvSpPr/>
        </xdr:nvSpPr>
        <xdr:spPr>
          <a:xfrm>
            <a:off x="3730662" y="1019866"/>
            <a:ext cx="33884" cy="191440"/>
          </a:xfrm>
          <a:custGeom>
            <a:avLst/>
            <a:gdLst/>
            <a:ahLst/>
            <a:cxnLst/>
            <a:rect l="0" t="0" r="0" b="0"/>
            <a:pathLst>
              <a:path w="33884" h="191440">
                <a:moveTo>
                  <a:pt x="0" y="0"/>
                </a:moveTo>
                <a:lnTo>
                  <a:pt x="33884" y="0"/>
                </a:lnTo>
                <a:lnTo>
                  <a:pt x="33884" y="191440"/>
                </a:lnTo>
                <a:lnTo>
                  <a:pt x="0" y="191440"/>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0" name="Shape 52"/>
          <xdr:cNvSpPr/>
        </xdr:nvSpPr>
        <xdr:spPr>
          <a:xfrm>
            <a:off x="3724325" y="934205"/>
            <a:ext cx="48044" cy="48793"/>
          </a:xfrm>
          <a:custGeom>
            <a:avLst/>
            <a:gdLst/>
            <a:ahLst/>
            <a:cxnLst/>
            <a:rect l="0" t="0" r="0" b="0"/>
            <a:pathLst>
              <a:path w="48044" h="48793">
                <a:moveTo>
                  <a:pt x="23838" y="0"/>
                </a:moveTo>
                <a:cubicBezTo>
                  <a:pt x="39103" y="0"/>
                  <a:pt x="48044" y="8191"/>
                  <a:pt x="48044" y="24206"/>
                </a:cubicBezTo>
                <a:cubicBezTo>
                  <a:pt x="48044" y="40221"/>
                  <a:pt x="39103" y="48793"/>
                  <a:pt x="23838" y="48793"/>
                </a:cubicBezTo>
                <a:cubicBezTo>
                  <a:pt x="8560" y="48793"/>
                  <a:pt x="0" y="40221"/>
                  <a:pt x="0" y="24206"/>
                </a:cubicBezTo>
                <a:cubicBezTo>
                  <a:pt x="0" y="8191"/>
                  <a:pt x="7823" y="0"/>
                  <a:pt x="2383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1" name="Shape 53"/>
          <xdr:cNvSpPr/>
        </xdr:nvSpPr>
        <xdr:spPr>
          <a:xfrm>
            <a:off x="3811498" y="1016859"/>
            <a:ext cx="83610" cy="198014"/>
          </a:xfrm>
          <a:custGeom>
            <a:avLst/>
            <a:gdLst/>
            <a:ahLst/>
            <a:cxnLst/>
            <a:rect l="0" t="0" r="0" b="0"/>
            <a:pathLst>
              <a:path w="83610" h="198014">
                <a:moveTo>
                  <a:pt x="83610" y="0"/>
                </a:moveTo>
                <a:lnTo>
                  <a:pt x="83610" y="27181"/>
                </a:lnTo>
                <a:lnTo>
                  <a:pt x="69385" y="29509"/>
                </a:lnTo>
                <a:cubicBezTo>
                  <a:pt x="51699" y="35670"/>
                  <a:pt x="37519" y="51517"/>
                  <a:pt x="36119" y="79730"/>
                </a:cubicBezTo>
                <a:lnTo>
                  <a:pt x="83610" y="79730"/>
                </a:lnTo>
                <a:lnTo>
                  <a:pt x="83610" y="106552"/>
                </a:lnTo>
                <a:lnTo>
                  <a:pt x="35751" y="106552"/>
                </a:lnTo>
                <a:cubicBezTo>
                  <a:pt x="36588" y="143147"/>
                  <a:pt x="49364" y="160883"/>
                  <a:pt x="68430" y="167463"/>
                </a:cubicBezTo>
                <a:lnTo>
                  <a:pt x="83610" y="169744"/>
                </a:lnTo>
                <a:lnTo>
                  <a:pt x="83610" y="198014"/>
                </a:lnTo>
                <a:lnTo>
                  <a:pt x="46029" y="190707"/>
                </a:lnTo>
                <a:cubicBezTo>
                  <a:pt x="11723" y="174940"/>
                  <a:pt x="0" y="138483"/>
                  <a:pt x="0" y="99097"/>
                </a:cubicBezTo>
                <a:cubicBezTo>
                  <a:pt x="0" y="46586"/>
                  <a:pt x="22831" y="16492"/>
                  <a:pt x="55142" y="4726"/>
                </a:cubicBezTo>
                <a:lnTo>
                  <a:pt x="8361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2" name="Shape 54"/>
          <xdr:cNvSpPr/>
        </xdr:nvSpPr>
        <xdr:spPr>
          <a:xfrm>
            <a:off x="3895109" y="1153573"/>
            <a:ext cx="80626" cy="62205"/>
          </a:xfrm>
          <a:custGeom>
            <a:avLst/>
            <a:gdLst/>
            <a:ahLst/>
            <a:cxnLst/>
            <a:rect l="0" t="0" r="0" b="0"/>
            <a:pathLst>
              <a:path w="80626" h="62205">
                <a:moveTo>
                  <a:pt x="50845" y="0"/>
                </a:moveTo>
                <a:lnTo>
                  <a:pt x="80626" y="6718"/>
                </a:lnTo>
                <a:cubicBezTo>
                  <a:pt x="72815" y="43955"/>
                  <a:pt x="43390" y="62205"/>
                  <a:pt x="4655" y="62205"/>
                </a:cubicBezTo>
                <a:lnTo>
                  <a:pt x="0" y="61300"/>
                </a:lnTo>
                <a:lnTo>
                  <a:pt x="0" y="33029"/>
                </a:lnTo>
                <a:lnTo>
                  <a:pt x="5772" y="33896"/>
                </a:lnTo>
                <a:cubicBezTo>
                  <a:pt x="32950" y="33896"/>
                  <a:pt x="45244" y="21984"/>
                  <a:pt x="50845"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3" name="Shape 55"/>
          <xdr:cNvSpPr/>
        </xdr:nvSpPr>
        <xdr:spPr>
          <a:xfrm>
            <a:off x="3895109" y="1015778"/>
            <a:ext cx="82493" cy="107633"/>
          </a:xfrm>
          <a:custGeom>
            <a:avLst/>
            <a:gdLst/>
            <a:ahLst/>
            <a:cxnLst/>
            <a:rect l="0" t="0" r="0" b="0"/>
            <a:pathLst>
              <a:path w="82493" h="107633">
                <a:moveTo>
                  <a:pt x="6509" y="0"/>
                </a:moveTo>
                <a:cubicBezTo>
                  <a:pt x="60154" y="0"/>
                  <a:pt x="82493" y="35382"/>
                  <a:pt x="82493" y="82677"/>
                </a:cubicBezTo>
                <a:cubicBezTo>
                  <a:pt x="82493" y="90119"/>
                  <a:pt x="82124" y="98692"/>
                  <a:pt x="81007" y="107633"/>
                </a:cubicBezTo>
                <a:lnTo>
                  <a:pt x="0" y="107633"/>
                </a:lnTo>
                <a:lnTo>
                  <a:pt x="0" y="80810"/>
                </a:lnTo>
                <a:lnTo>
                  <a:pt x="47492" y="80810"/>
                </a:lnTo>
                <a:cubicBezTo>
                  <a:pt x="47492" y="46558"/>
                  <a:pt x="34449" y="27559"/>
                  <a:pt x="4286" y="27559"/>
                </a:cubicBezTo>
                <a:lnTo>
                  <a:pt x="0" y="28261"/>
                </a:lnTo>
                <a:lnTo>
                  <a:pt x="0" y="1081"/>
                </a:lnTo>
                <a:lnTo>
                  <a:pt x="6509"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4" name="Shape 56"/>
          <xdr:cNvSpPr/>
        </xdr:nvSpPr>
        <xdr:spPr>
          <a:xfrm>
            <a:off x="4026822" y="1015781"/>
            <a:ext cx="159410" cy="195529"/>
          </a:xfrm>
          <a:custGeom>
            <a:avLst/>
            <a:gdLst/>
            <a:ahLst/>
            <a:cxnLst/>
            <a:rect l="0" t="0" r="0" b="0"/>
            <a:pathLst>
              <a:path w="159410" h="195529">
                <a:moveTo>
                  <a:pt x="100559" y="0"/>
                </a:moveTo>
                <a:cubicBezTo>
                  <a:pt x="141897" y="0"/>
                  <a:pt x="159410" y="21958"/>
                  <a:pt x="159410" y="65545"/>
                </a:cubicBezTo>
                <a:lnTo>
                  <a:pt x="159410" y="195529"/>
                </a:lnTo>
                <a:lnTo>
                  <a:pt x="125514" y="195529"/>
                </a:lnTo>
                <a:lnTo>
                  <a:pt x="125514" y="70764"/>
                </a:lnTo>
                <a:cubicBezTo>
                  <a:pt x="125514" y="43929"/>
                  <a:pt x="116205" y="29782"/>
                  <a:pt x="89764" y="29782"/>
                </a:cubicBezTo>
                <a:cubicBezTo>
                  <a:pt x="67780" y="29782"/>
                  <a:pt x="43942" y="43929"/>
                  <a:pt x="33884" y="52883"/>
                </a:cubicBezTo>
                <a:lnTo>
                  <a:pt x="33884" y="195529"/>
                </a:lnTo>
                <a:lnTo>
                  <a:pt x="0" y="195529"/>
                </a:lnTo>
                <a:lnTo>
                  <a:pt x="0" y="4089"/>
                </a:lnTo>
                <a:lnTo>
                  <a:pt x="29794" y="4089"/>
                </a:lnTo>
                <a:lnTo>
                  <a:pt x="31648" y="26810"/>
                </a:lnTo>
                <a:cubicBezTo>
                  <a:pt x="50660" y="11912"/>
                  <a:pt x="73749" y="0"/>
                  <a:pt x="10055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5" name="Shape 57"/>
          <xdr:cNvSpPr/>
        </xdr:nvSpPr>
        <xdr:spPr>
          <a:xfrm>
            <a:off x="4215338" y="959158"/>
            <a:ext cx="130353" cy="256616"/>
          </a:xfrm>
          <a:custGeom>
            <a:avLst/>
            <a:gdLst/>
            <a:ahLst/>
            <a:cxnLst/>
            <a:rect l="0" t="0" r="0" b="0"/>
            <a:pathLst>
              <a:path w="130353" h="256616">
                <a:moveTo>
                  <a:pt x="63322" y="0"/>
                </a:moveTo>
                <a:lnTo>
                  <a:pt x="63322" y="60706"/>
                </a:lnTo>
                <a:lnTo>
                  <a:pt x="116205" y="60706"/>
                </a:lnTo>
                <a:lnTo>
                  <a:pt x="116205" y="87897"/>
                </a:lnTo>
                <a:lnTo>
                  <a:pt x="63322" y="87897"/>
                </a:lnTo>
                <a:lnTo>
                  <a:pt x="63322" y="197396"/>
                </a:lnTo>
                <a:cubicBezTo>
                  <a:pt x="63322" y="217513"/>
                  <a:pt x="68161" y="228689"/>
                  <a:pt x="90881" y="228689"/>
                </a:cubicBezTo>
                <a:cubicBezTo>
                  <a:pt x="102426" y="228689"/>
                  <a:pt x="115824" y="223850"/>
                  <a:pt x="124396" y="219367"/>
                </a:cubicBezTo>
                <a:lnTo>
                  <a:pt x="130353" y="243954"/>
                </a:lnTo>
                <a:cubicBezTo>
                  <a:pt x="121056" y="250291"/>
                  <a:pt x="101308" y="256616"/>
                  <a:pt x="83439" y="256616"/>
                </a:cubicBezTo>
                <a:cubicBezTo>
                  <a:pt x="47675" y="256616"/>
                  <a:pt x="29425" y="240601"/>
                  <a:pt x="29425" y="201879"/>
                </a:cubicBezTo>
                <a:lnTo>
                  <a:pt x="29425" y="87897"/>
                </a:lnTo>
                <a:lnTo>
                  <a:pt x="0" y="87897"/>
                </a:lnTo>
                <a:lnTo>
                  <a:pt x="0" y="60706"/>
                </a:lnTo>
                <a:lnTo>
                  <a:pt x="29425" y="60706"/>
                </a:lnTo>
                <a:lnTo>
                  <a:pt x="29425" y="5207"/>
                </a:lnTo>
                <a:lnTo>
                  <a:pt x="63322"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6" name="Shape 58"/>
          <xdr:cNvSpPr/>
        </xdr:nvSpPr>
        <xdr:spPr>
          <a:xfrm>
            <a:off x="4364355" y="1016462"/>
            <a:ext cx="89198" cy="199315"/>
          </a:xfrm>
          <a:custGeom>
            <a:avLst/>
            <a:gdLst/>
            <a:ahLst/>
            <a:cxnLst/>
            <a:rect l="0" t="0" r="0" b="0"/>
            <a:pathLst>
              <a:path w="89198" h="199315">
                <a:moveTo>
                  <a:pt x="89198" y="0"/>
                </a:moveTo>
                <a:lnTo>
                  <a:pt x="89198" y="27655"/>
                </a:lnTo>
                <a:lnTo>
                  <a:pt x="68472" y="31183"/>
                </a:lnTo>
                <a:cubicBezTo>
                  <a:pt x="47782" y="39233"/>
                  <a:pt x="35002" y="60116"/>
                  <a:pt x="35002" y="98388"/>
                </a:cubicBezTo>
                <a:cubicBezTo>
                  <a:pt x="35002" y="136650"/>
                  <a:pt x="45060" y="158995"/>
                  <a:pt x="65803" y="167777"/>
                </a:cubicBezTo>
                <a:lnTo>
                  <a:pt x="89198" y="171957"/>
                </a:lnTo>
                <a:lnTo>
                  <a:pt x="89198" y="199147"/>
                </a:lnTo>
                <a:lnTo>
                  <a:pt x="88265" y="199315"/>
                </a:lnTo>
                <a:cubicBezTo>
                  <a:pt x="21590" y="199315"/>
                  <a:pt x="0" y="156490"/>
                  <a:pt x="0" y="99874"/>
                </a:cubicBezTo>
                <a:cubicBezTo>
                  <a:pt x="0" y="53782"/>
                  <a:pt x="18009" y="20264"/>
                  <a:pt x="52785" y="6385"/>
                </a:cubicBezTo>
                <a:lnTo>
                  <a:pt x="8919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7" name="Shape 59"/>
          <xdr:cNvSpPr/>
        </xdr:nvSpPr>
        <xdr:spPr>
          <a:xfrm>
            <a:off x="4453553" y="1015777"/>
            <a:ext cx="89580" cy="199832"/>
          </a:xfrm>
          <a:custGeom>
            <a:avLst/>
            <a:gdLst/>
            <a:ahLst/>
            <a:cxnLst/>
            <a:rect l="0" t="0" r="0" b="0"/>
            <a:pathLst>
              <a:path w="89580" h="199832">
                <a:moveTo>
                  <a:pt x="3905" y="0"/>
                </a:moveTo>
                <a:cubicBezTo>
                  <a:pt x="64612" y="0"/>
                  <a:pt x="89580" y="39472"/>
                  <a:pt x="89580" y="96088"/>
                </a:cubicBezTo>
                <a:cubicBezTo>
                  <a:pt x="89580" y="143018"/>
                  <a:pt x="74906" y="178003"/>
                  <a:pt x="40390" y="192563"/>
                </a:cubicBezTo>
                <a:lnTo>
                  <a:pt x="0" y="199832"/>
                </a:lnTo>
                <a:lnTo>
                  <a:pt x="0" y="172642"/>
                </a:lnTo>
                <a:lnTo>
                  <a:pt x="933" y="172809"/>
                </a:lnTo>
                <a:cubicBezTo>
                  <a:pt x="33713" y="172809"/>
                  <a:pt x="54197" y="153073"/>
                  <a:pt x="54197" y="98323"/>
                </a:cubicBezTo>
                <a:cubicBezTo>
                  <a:pt x="54197" y="45428"/>
                  <a:pt x="35567" y="27927"/>
                  <a:pt x="2419" y="27927"/>
                </a:cubicBezTo>
                <a:lnTo>
                  <a:pt x="0" y="28339"/>
                </a:lnTo>
                <a:lnTo>
                  <a:pt x="0" y="685"/>
                </a:lnTo>
                <a:lnTo>
                  <a:pt x="390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8" name="Shape 60"/>
          <xdr:cNvSpPr/>
        </xdr:nvSpPr>
        <xdr:spPr>
          <a:xfrm>
            <a:off x="1914042" y="1371092"/>
            <a:ext cx="67221" cy="159004"/>
          </a:xfrm>
          <a:custGeom>
            <a:avLst/>
            <a:gdLst/>
            <a:ahLst/>
            <a:cxnLst/>
            <a:rect l="0" t="0" r="0" b="0"/>
            <a:pathLst>
              <a:path w="67221" h="159004">
                <a:moveTo>
                  <a:pt x="64262" y="0"/>
                </a:moveTo>
                <a:lnTo>
                  <a:pt x="67221" y="479"/>
                </a:lnTo>
                <a:lnTo>
                  <a:pt x="67221" y="23218"/>
                </a:lnTo>
                <a:lnTo>
                  <a:pt x="49072" y="27253"/>
                </a:lnTo>
                <a:cubicBezTo>
                  <a:pt x="33668" y="35415"/>
                  <a:pt x="27839" y="55070"/>
                  <a:pt x="27839" y="81712"/>
                </a:cubicBezTo>
                <a:cubicBezTo>
                  <a:pt x="27839" y="118720"/>
                  <a:pt x="39091" y="136500"/>
                  <a:pt x="66040" y="136500"/>
                </a:cubicBezTo>
                <a:lnTo>
                  <a:pt x="67221" y="136198"/>
                </a:lnTo>
                <a:lnTo>
                  <a:pt x="67221" y="157198"/>
                </a:lnTo>
                <a:lnTo>
                  <a:pt x="58039" y="159004"/>
                </a:lnTo>
                <a:cubicBezTo>
                  <a:pt x="23394" y="159004"/>
                  <a:pt x="0" y="137097"/>
                  <a:pt x="0" y="81712"/>
                </a:cubicBezTo>
                <a:cubicBezTo>
                  <a:pt x="0" y="21615"/>
                  <a:pt x="30506" y="0"/>
                  <a:pt x="64262"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59" name="Shape 61"/>
          <xdr:cNvSpPr/>
        </xdr:nvSpPr>
        <xdr:spPr>
          <a:xfrm>
            <a:off x="1981264" y="1302982"/>
            <a:ext cx="66027" cy="225308"/>
          </a:xfrm>
          <a:custGeom>
            <a:avLst/>
            <a:gdLst/>
            <a:ahLst/>
            <a:cxnLst/>
            <a:rect l="0" t="0" r="0" b="0"/>
            <a:pathLst>
              <a:path w="66027" h="225308">
                <a:moveTo>
                  <a:pt x="39675" y="0"/>
                </a:moveTo>
                <a:lnTo>
                  <a:pt x="66027" y="0"/>
                </a:lnTo>
                <a:lnTo>
                  <a:pt x="66027" y="223558"/>
                </a:lnTo>
                <a:lnTo>
                  <a:pt x="43523" y="223558"/>
                </a:lnTo>
                <a:lnTo>
                  <a:pt x="41453" y="207277"/>
                </a:lnTo>
                <a:lnTo>
                  <a:pt x="41161" y="206972"/>
                </a:lnTo>
                <a:cubicBezTo>
                  <a:pt x="34639" y="212897"/>
                  <a:pt x="27606" y="217932"/>
                  <a:pt x="19427" y="221486"/>
                </a:cubicBezTo>
                <a:lnTo>
                  <a:pt x="0" y="225308"/>
                </a:lnTo>
                <a:lnTo>
                  <a:pt x="0" y="204308"/>
                </a:lnTo>
                <a:lnTo>
                  <a:pt x="21429" y="198834"/>
                </a:lnTo>
                <a:cubicBezTo>
                  <a:pt x="28425" y="195355"/>
                  <a:pt x="34645" y="190690"/>
                  <a:pt x="39382" y="185953"/>
                </a:cubicBezTo>
                <a:lnTo>
                  <a:pt x="39382" y="104521"/>
                </a:lnTo>
                <a:cubicBezTo>
                  <a:pt x="32271" y="98908"/>
                  <a:pt x="18364" y="91199"/>
                  <a:pt x="584" y="91199"/>
                </a:cubicBezTo>
                <a:lnTo>
                  <a:pt x="0" y="91329"/>
                </a:lnTo>
                <a:lnTo>
                  <a:pt x="0" y="68589"/>
                </a:lnTo>
                <a:lnTo>
                  <a:pt x="21020" y="71992"/>
                </a:lnTo>
                <a:cubicBezTo>
                  <a:pt x="28127" y="74470"/>
                  <a:pt x="34347" y="78023"/>
                  <a:pt x="39675" y="82322"/>
                </a:cubicBezTo>
                <a:lnTo>
                  <a:pt x="3967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0" name="Shape 62"/>
          <xdr:cNvSpPr/>
        </xdr:nvSpPr>
        <xdr:spPr>
          <a:xfrm>
            <a:off x="2084618"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1" name="Shape 63"/>
          <xdr:cNvSpPr/>
        </xdr:nvSpPr>
        <xdr:spPr>
          <a:xfrm>
            <a:off x="2151096"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2" name="Shape 64"/>
          <xdr:cNvSpPr/>
        </xdr:nvSpPr>
        <xdr:spPr>
          <a:xfrm>
            <a:off x="2151096"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3" name="Shape 1643"/>
          <xdr:cNvSpPr/>
        </xdr:nvSpPr>
        <xdr:spPr>
          <a:xfrm>
            <a:off x="2319133" y="1302974"/>
            <a:ext cx="26950" cy="223571"/>
          </a:xfrm>
          <a:custGeom>
            <a:avLst/>
            <a:gdLst/>
            <a:ahLst/>
            <a:cxnLst/>
            <a:rect l="0" t="0" r="0" b="0"/>
            <a:pathLst>
              <a:path w="26950" h="223571">
                <a:moveTo>
                  <a:pt x="0" y="0"/>
                </a:moveTo>
                <a:lnTo>
                  <a:pt x="26950" y="0"/>
                </a:lnTo>
                <a:lnTo>
                  <a:pt x="26950" y="223571"/>
                </a:lnTo>
                <a:lnTo>
                  <a:pt x="0" y="223571"/>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4" name="Shape 66"/>
          <xdr:cNvSpPr/>
        </xdr:nvSpPr>
        <xdr:spPr>
          <a:xfrm>
            <a:off x="2385480" y="1438884"/>
            <a:ext cx="60103" cy="91217"/>
          </a:xfrm>
          <a:custGeom>
            <a:avLst/>
            <a:gdLst/>
            <a:ahLst/>
            <a:cxnLst/>
            <a:rect l="0" t="0" r="0" b="0"/>
            <a:pathLst>
              <a:path w="60103" h="91217">
                <a:moveTo>
                  <a:pt x="60103" y="0"/>
                </a:moveTo>
                <a:lnTo>
                  <a:pt x="60103" y="18579"/>
                </a:lnTo>
                <a:lnTo>
                  <a:pt x="44520" y="22072"/>
                </a:lnTo>
                <a:cubicBezTo>
                  <a:pt x="34858" y="25850"/>
                  <a:pt x="27825" y="32886"/>
                  <a:pt x="27825" y="45916"/>
                </a:cubicBezTo>
                <a:cubicBezTo>
                  <a:pt x="27825" y="58934"/>
                  <a:pt x="32563" y="70186"/>
                  <a:pt x="53302" y="70186"/>
                </a:cubicBezTo>
                <a:lnTo>
                  <a:pt x="60103" y="68619"/>
                </a:lnTo>
                <a:lnTo>
                  <a:pt x="60103" y="88578"/>
                </a:lnTo>
                <a:lnTo>
                  <a:pt x="45008"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5" name="Shape 67"/>
          <xdr:cNvSpPr/>
        </xdr:nvSpPr>
        <xdr:spPr>
          <a:xfrm>
            <a:off x="2391397" y="1371531"/>
            <a:ext cx="54185" cy="45743"/>
          </a:xfrm>
          <a:custGeom>
            <a:avLst/>
            <a:gdLst/>
            <a:ahLst/>
            <a:cxnLst/>
            <a:rect l="0" t="0" r="0" b="0"/>
            <a:pathLst>
              <a:path w="54185" h="45743">
                <a:moveTo>
                  <a:pt x="54185" y="0"/>
                </a:moveTo>
                <a:lnTo>
                  <a:pt x="54185" y="20791"/>
                </a:lnTo>
                <a:lnTo>
                  <a:pt x="42509" y="22142"/>
                </a:lnTo>
                <a:cubicBezTo>
                  <a:pt x="31235" y="25262"/>
                  <a:pt x="26127" y="33084"/>
                  <a:pt x="23699" y="45743"/>
                </a:cubicBezTo>
                <a:lnTo>
                  <a:pt x="0" y="41298"/>
                </a:lnTo>
                <a:cubicBezTo>
                  <a:pt x="3553" y="19981"/>
                  <a:pt x="14599" y="7158"/>
                  <a:pt x="34892" y="2079"/>
                </a:cubicBezTo>
                <a:lnTo>
                  <a:pt x="54185"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6" name="Shape 68"/>
          <xdr:cNvSpPr/>
        </xdr:nvSpPr>
        <xdr:spPr>
          <a:xfrm>
            <a:off x="2445582" y="1371085"/>
            <a:ext cx="78175" cy="158420"/>
          </a:xfrm>
          <a:custGeom>
            <a:avLst/>
            <a:gdLst/>
            <a:ahLst/>
            <a:cxnLst/>
            <a:rect l="0" t="0" r="0" b="0"/>
            <a:pathLst>
              <a:path w="78175" h="158420">
                <a:moveTo>
                  <a:pt x="4147" y="0"/>
                </a:moveTo>
                <a:cubicBezTo>
                  <a:pt x="41751" y="0"/>
                  <a:pt x="58630" y="14504"/>
                  <a:pt x="58630" y="52400"/>
                </a:cubicBezTo>
                <a:lnTo>
                  <a:pt x="58630" y="126733"/>
                </a:lnTo>
                <a:cubicBezTo>
                  <a:pt x="58630" y="135027"/>
                  <a:pt x="59811" y="138583"/>
                  <a:pt x="67812" y="138583"/>
                </a:cubicBezTo>
                <a:cubicBezTo>
                  <a:pt x="69882" y="138583"/>
                  <a:pt x="73146" y="137986"/>
                  <a:pt x="76994" y="136804"/>
                </a:cubicBezTo>
                <a:lnTo>
                  <a:pt x="78175" y="153683"/>
                </a:lnTo>
                <a:cubicBezTo>
                  <a:pt x="71952" y="156934"/>
                  <a:pt x="64840" y="158420"/>
                  <a:pt x="57144" y="158420"/>
                </a:cubicBezTo>
                <a:cubicBezTo>
                  <a:pt x="42056" y="158420"/>
                  <a:pt x="35236" y="150127"/>
                  <a:pt x="33750" y="140348"/>
                </a:cubicBezTo>
                <a:cubicBezTo>
                  <a:pt x="27832" y="146272"/>
                  <a:pt x="20949" y="150940"/>
                  <a:pt x="12881" y="154125"/>
                </a:cubicBezTo>
                <a:lnTo>
                  <a:pt x="0" y="156378"/>
                </a:lnTo>
                <a:lnTo>
                  <a:pt x="0" y="136418"/>
                </a:lnTo>
                <a:lnTo>
                  <a:pt x="15510" y="132844"/>
                </a:lnTo>
                <a:cubicBezTo>
                  <a:pt x="22282" y="129699"/>
                  <a:pt x="28130" y="125406"/>
                  <a:pt x="32277" y="120815"/>
                </a:cubicBezTo>
                <a:lnTo>
                  <a:pt x="32277" y="86462"/>
                </a:lnTo>
                <a:cubicBezTo>
                  <a:pt x="28137" y="85865"/>
                  <a:pt x="23095" y="85573"/>
                  <a:pt x="16885" y="85573"/>
                </a:cubicBezTo>
                <a:cubicBezTo>
                  <a:pt x="11627" y="85573"/>
                  <a:pt x="5925" y="85703"/>
                  <a:pt x="331" y="86305"/>
                </a:cubicBezTo>
                <a:lnTo>
                  <a:pt x="0" y="86379"/>
                </a:lnTo>
                <a:lnTo>
                  <a:pt x="0" y="67800"/>
                </a:lnTo>
                <a:lnTo>
                  <a:pt x="18663" y="66332"/>
                </a:lnTo>
                <a:cubicBezTo>
                  <a:pt x="23400" y="66332"/>
                  <a:pt x="27540" y="66624"/>
                  <a:pt x="31985" y="66916"/>
                </a:cubicBezTo>
                <a:lnTo>
                  <a:pt x="31985" y="52121"/>
                </a:lnTo>
                <a:cubicBezTo>
                  <a:pt x="31985" y="33172"/>
                  <a:pt x="26651" y="21031"/>
                  <a:pt x="1784" y="21031"/>
                </a:cubicBezTo>
                <a:lnTo>
                  <a:pt x="0" y="21238"/>
                </a:lnTo>
                <a:lnTo>
                  <a:pt x="0" y="447"/>
                </a:lnTo>
                <a:lnTo>
                  <a:pt x="414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7" name="Shape 69"/>
          <xdr:cNvSpPr/>
        </xdr:nvSpPr>
        <xdr:spPr>
          <a:xfrm>
            <a:off x="2622079" y="1312164"/>
            <a:ext cx="208750" cy="214376"/>
          </a:xfrm>
          <a:custGeom>
            <a:avLst/>
            <a:gdLst/>
            <a:ahLst/>
            <a:cxnLst/>
            <a:rect l="0" t="0" r="0" b="0"/>
            <a:pathLst>
              <a:path w="208750" h="214376">
                <a:moveTo>
                  <a:pt x="0" y="0"/>
                </a:moveTo>
                <a:lnTo>
                  <a:pt x="41453" y="0"/>
                </a:lnTo>
                <a:lnTo>
                  <a:pt x="104521" y="182385"/>
                </a:lnTo>
                <a:lnTo>
                  <a:pt x="104813" y="182385"/>
                </a:lnTo>
                <a:lnTo>
                  <a:pt x="167882" y="0"/>
                </a:lnTo>
                <a:lnTo>
                  <a:pt x="208750" y="0"/>
                </a:lnTo>
                <a:lnTo>
                  <a:pt x="208750" y="214376"/>
                </a:lnTo>
                <a:lnTo>
                  <a:pt x="182994" y="214376"/>
                </a:lnTo>
                <a:lnTo>
                  <a:pt x="182994" y="29312"/>
                </a:lnTo>
                <a:lnTo>
                  <a:pt x="182690" y="29312"/>
                </a:lnTo>
                <a:lnTo>
                  <a:pt x="117844" y="214376"/>
                </a:lnTo>
                <a:lnTo>
                  <a:pt x="89421" y="214376"/>
                </a:lnTo>
                <a:lnTo>
                  <a:pt x="25756" y="29007"/>
                </a:lnTo>
                <a:lnTo>
                  <a:pt x="25159" y="29007"/>
                </a:lnTo>
                <a:lnTo>
                  <a:pt x="25159" y="214376"/>
                </a:lnTo>
                <a:lnTo>
                  <a:pt x="0" y="214376"/>
                </a:lnTo>
                <a:lnTo>
                  <a:pt x="0"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8" name="Shape 1644"/>
          <xdr:cNvSpPr/>
        </xdr:nvSpPr>
        <xdr:spPr>
          <a:xfrm>
            <a:off x="2883255" y="1374348"/>
            <a:ext cx="26937" cy="152197"/>
          </a:xfrm>
          <a:custGeom>
            <a:avLst/>
            <a:gdLst/>
            <a:ahLst/>
            <a:cxnLst/>
            <a:rect l="0" t="0" r="0" b="0"/>
            <a:pathLst>
              <a:path w="26937" h="152197">
                <a:moveTo>
                  <a:pt x="0" y="0"/>
                </a:moveTo>
                <a:lnTo>
                  <a:pt x="26937" y="0"/>
                </a:lnTo>
                <a:lnTo>
                  <a:pt x="26937" y="152197"/>
                </a:lnTo>
                <a:lnTo>
                  <a:pt x="0" y="152197"/>
                </a:lnTo>
                <a:lnTo>
                  <a:pt x="0" y="0"/>
                </a:lnTo>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69" name="Shape 71"/>
          <xdr:cNvSpPr/>
        </xdr:nvSpPr>
        <xdr:spPr>
          <a:xfrm>
            <a:off x="2878213" y="1306239"/>
            <a:ext cx="38202" cy="38798"/>
          </a:xfrm>
          <a:custGeom>
            <a:avLst/>
            <a:gdLst/>
            <a:ahLst/>
            <a:cxnLst/>
            <a:rect l="0" t="0" r="0" b="0"/>
            <a:pathLst>
              <a:path w="38202" h="38798">
                <a:moveTo>
                  <a:pt x="18961" y="0"/>
                </a:moveTo>
                <a:cubicBezTo>
                  <a:pt x="31102" y="0"/>
                  <a:pt x="38202" y="6515"/>
                  <a:pt x="38202" y="19253"/>
                </a:cubicBezTo>
                <a:cubicBezTo>
                  <a:pt x="38202" y="31978"/>
                  <a:pt x="31102" y="38798"/>
                  <a:pt x="18961" y="38798"/>
                </a:cubicBezTo>
                <a:cubicBezTo>
                  <a:pt x="6820" y="38798"/>
                  <a:pt x="0" y="31978"/>
                  <a:pt x="0" y="19253"/>
                </a:cubicBezTo>
                <a:cubicBezTo>
                  <a:pt x="0" y="6515"/>
                  <a:pt x="6223" y="0"/>
                  <a:pt x="18961"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0" name="Shape 72"/>
          <xdr:cNvSpPr/>
        </xdr:nvSpPr>
        <xdr:spPr>
          <a:xfrm>
            <a:off x="2947510" y="1371094"/>
            <a:ext cx="132359" cy="159004"/>
          </a:xfrm>
          <a:custGeom>
            <a:avLst/>
            <a:gdLst/>
            <a:ahLst/>
            <a:cxnLst/>
            <a:rect l="0" t="0" r="0" b="0"/>
            <a:pathLst>
              <a:path w="132359" h="159004">
                <a:moveTo>
                  <a:pt x="72834" y="0"/>
                </a:moveTo>
                <a:cubicBezTo>
                  <a:pt x="106896" y="0"/>
                  <a:pt x="129387" y="17755"/>
                  <a:pt x="131470" y="52997"/>
                </a:cubicBezTo>
                <a:lnTo>
                  <a:pt x="105702" y="56553"/>
                </a:lnTo>
                <a:cubicBezTo>
                  <a:pt x="103340" y="34036"/>
                  <a:pt x="92977" y="22492"/>
                  <a:pt x="71666" y="22492"/>
                </a:cubicBezTo>
                <a:cubicBezTo>
                  <a:pt x="49454" y="22492"/>
                  <a:pt x="28130" y="34036"/>
                  <a:pt x="28130" y="77572"/>
                </a:cubicBezTo>
                <a:cubicBezTo>
                  <a:pt x="28130" y="122886"/>
                  <a:pt x="46482" y="136500"/>
                  <a:pt x="70764" y="136500"/>
                </a:cubicBezTo>
                <a:cubicBezTo>
                  <a:pt x="91796" y="136500"/>
                  <a:pt x="104826" y="126429"/>
                  <a:pt x="108674" y="103924"/>
                </a:cubicBezTo>
                <a:lnTo>
                  <a:pt x="132359" y="108966"/>
                </a:lnTo>
                <a:cubicBezTo>
                  <a:pt x="127622" y="144501"/>
                  <a:pt x="100089" y="159004"/>
                  <a:pt x="69876" y="159004"/>
                </a:cubicBezTo>
                <a:cubicBezTo>
                  <a:pt x="19545" y="159004"/>
                  <a:pt x="0" y="126721"/>
                  <a:pt x="0" y="80823"/>
                </a:cubicBezTo>
                <a:cubicBezTo>
                  <a:pt x="0" y="27534"/>
                  <a:pt x="26950" y="0"/>
                  <a:pt x="72834"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1" name="Shape 73"/>
          <xdr:cNvSpPr/>
        </xdr:nvSpPr>
        <xdr:spPr>
          <a:xfrm>
            <a:off x="3116297"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37" y="44717"/>
                </a:cubicBezTo>
                <a:lnTo>
                  <a:pt x="26937" y="155448"/>
                </a:lnTo>
                <a:lnTo>
                  <a:pt x="0" y="155448"/>
                </a:lnTo>
                <a:lnTo>
                  <a:pt x="0" y="3251"/>
                </a:lnTo>
                <a:lnTo>
                  <a:pt x="22492" y="3251"/>
                </a:lnTo>
                <a:lnTo>
                  <a:pt x="24574"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2" name="Shape 74"/>
          <xdr:cNvSpPr/>
        </xdr:nvSpPr>
        <xdr:spPr>
          <a:xfrm>
            <a:off x="3210460" y="1371640"/>
            <a:ext cx="70923" cy="158457"/>
          </a:xfrm>
          <a:custGeom>
            <a:avLst/>
            <a:gdLst/>
            <a:ahLst/>
            <a:cxnLst/>
            <a:rect l="0" t="0" r="0" b="0"/>
            <a:pathLst>
              <a:path w="70923" h="158457">
                <a:moveTo>
                  <a:pt x="70923" y="0"/>
                </a:moveTo>
                <a:lnTo>
                  <a:pt x="70923" y="21980"/>
                </a:lnTo>
                <a:lnTo>
                  <a:pt x="54451" y="24785"/>
                </a:lnTo>
                <a:cubicBezTo>
                  <a:pt x="38004" y="31183"/>
                  <a:pt x="27838" y="47783"/>
                  <a:pt x="27838" y="78206"/>
                </a:cubicBezTo>
                <a:cubicBezTo>
                  <a:pt x="27838" y="108629"/>
                  <a:pt x="35832" y="126400"/>
                  <a:pt x="52324" y="133385"/>
                </a:cubicBezTo>
                <a:lnTo>
                  <a:pt x="70923" y="136709"/>
                </a:lnTo>
                <a:lnTo>
                  <a:pt x="70923" y="158324"/>
                </a:lnTo>
                <a:lnTo>
                  <a:pt x="70180" y="158457"/>
                </a:lnTo>
                <a:cubicBezTo>
                  <a:pt x="17183" y="158457"/>
                  <a:pt x="0" y="124409"/>
                  <a:pt x="0" y="79400"/>
                </a:cubicBezTo>
                <a:cubicBezTo>
                  <a:pt x="0" y="42757"/>
                  <a:pt x="14323" y="16109"/>
                  <a:pt x="41978" y="5074"/>
                </a:cubicBezTo>
                <a:lnTo>
                  <a:pt x="7092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3" name="Shape 75"/>
          <xdr:cNvSpPr/>
        </xdr:nvSpPr>
        <xdr:spPr>
          <a:xfrm>
            <a:off x="3281383" y="1371094"/>
            <a:ext cx="71215" cy="158870"/>
          </a:xfrm>
          <a:custGeom>
            <a:avLst/>
            <a:gdLst/>
            <a:ahLst/>
            <a:cxnLst/>
            <a:rect l="0" t="0" r="0" b="0"/>
            <a:pathLst>
              <a:path w="71215" h="158870">
                <a:moveTo>
                  <a:pt x="3118" y="0"/>
                </a:moveTo>
                <a:cubicBezTo>
                  <a:pt x="51365" y="0"/>
                  <a:pt x="71215" y="31369"/>
                  <a:pt x="71215" y="76378"/>
                </a:cubicBezTo>
                <a:cubicBezTo>
                  <a:pt x="71215" y="113687"/>
                  <a:pt x="59556" y="141510"/>
                  <a:pt x="32114" y="153089"/>
                </a:cubicBezTo>
                <a:lnTo>
                  <a:pt x="0" y="158870"/>
                </a:lnTo>
                <a:lnTo>
                  <a:pt x="0" y="137256"/>
                </a:lnTo>
                <a:lnTo>
                  <a:pt x="743" y="137389"/>
                </a:lnTo>
                <a:cubicBezTo>
                  <a:pt x="26803" y="137389"/>
                  <a:pt x="43085" y="121691"/>
                  <a:pt x="43085" y="78168"/>
                </a:cubicBezTo>
                <a:cubicBezTo>
                  <a:pt x="43085" y="36106"/>
                  <a:pt x="28277" y="22199"/>
                  <a:pt x="1924" y="22199"/>
                </a:cubicBezTo>
                <a:lnTo>
                  <a:pt x="0" y="22527"/>
                </a:lnTo>
                <a:lnTo>
                  <a:pt x="0" y="546"/>
                </a:lnTo>
                <a:lnTo>
                  <a:pt x="311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4" name="Shape 76"/>
          <xdr:cNvSpPr/>
        </xdr:nvSpPr>
        <xdr:spPr>
          <a:xfrm>
            <a:off x="3381630"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1"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5" name="Shape 77"/>
          <xdr:cNvSpPr/>
        </xdr:nvSpPr>
        <xdr:spPr>
          <a:xfrm>
            <a:off x="3448108" y="1480635"/>
            <a:ext cx="64103" cy="49466"/>
          </a:xfrm>
          <a:custGeom>
            <a:avLst/>
            <a:gdLst/>
            <a:ahLst/>
            <a:cxnLst/>
            <a:rect l="0" t="0" r="0" b="0"/>
            <a:pathLst>
              <a:path w="64103" h="49466">
                <a:moveTo>
                  <a:pt x="40418" y="0"/>
                </a:moveTo>
                <a:lnTo>
                  <a:pt x="64103" y="5334"/>
                </a:lnTo>
                <a:cubicBezTo>
                  <a:pt x="57880"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6" name="Shape 78"/>
          <xdr:cNvSpPr/>
        </xdr:nvSpPr>
        <xdr:spPr>
          <a:xfrm>
            <a:off x="3448108" y="1371085"/>
            <a:ext cx="65577" cy="85573"/>
          </a:xfrm>
          <a:custGeom>
            <a:avLst/>
            <a:gdLst/>
            <a:ahLst/>
            <a:cxnLst/>
            <a:rect l="0" t="0" r="0" b="0"/>
            <a:pathLst>
              <a:path w="65577" h="85573">
                <a:moveTo>
                  <a:pt x="5188" y="0"/>
                </a:moveTo>
                <a:cubicBezTo>
                  <a:pt x="47822" y="0"/>
                  <a:pt x="65577" y="28130"/>
                  <a:pt x="65577" y="65735"/>
                </a:cubicBezTo>
                <a:cubicBezTo>
                  <a:pt x="65577" y="71653"/>
                  <a:pt x="65284"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7" name="Shape 79"/>
          <xdr:cNvSpPr/>
        </xdr:nvSpPr>
        <xdr:spPr>
          <a:xfrm>
            <a:off x="3552783" y="1371092"/>
            <a:ext cx="210528" cy="155448"/>
          </a:xfrm>
          <a:custGeom>
            <a:avLst/>
            <a:gdLst/>
            <a:ahLst/>
            <a:cxnLst/>
            <a:rect l="0" t="0" r="0" b="0"/>
            <a:pathLst>
              <a:path w="210528" h="155448">
                <a:moveTo>
                  <a:pt x="76403" y="0"/>
                </a:moveTo>
                <a:cubicBezTo>
                  <a:pt x="96520" y="0"/>
                  <a:pt x="108674" y="6807"/>
                  <a:pt x="114592" y="21018"/>
                </a:cubicBezTo>
                <a:cubicBezTo>
                  <a:pt x="129692" y="9169"/>
                  <a:pt x="146266" y="0"/>
                  <a:pt x="167297" y="0"/>
                </a:cubicBezTo>
                <a:cubicBezTo>
                  <a:pt x="199276" y="0"/>
                  <a:pt x="210528" y="17463"/>
                  <a:pt x="210528" y="51816"/>
                </a:cubicBezTo>
                <a:lnTo>
                  <a:pt x="210528" y="155448"/>
                </a:lnTo>
                <a:lnTo>
                  <a:pt x="183578" y="155448"/>
                </a:lnTo>
                <a:lnTo>
                  <a:pt x="183578" y="55664"/>
                </a:lnTo>
                <a:cubicBezTo>
                  <a:pt x="183578" y="35230"/>
                  <a:pt x="179134" y="23685"/>
                  <a:pt x="159893" y="23685"/>
                </a:cubicBezTo>
                <a:cubicBezTo>
                  <a:pt x="145097" y="23685"/>
                  <a:pt x="127914" y="33160"/>
                  <a:pt x="119037" y="40564"/>
                </a:cubicBezTo>
                <a:cubicBezTo>
                  <a:pt x="119329" y="44107"/>
                  <a:pt x="119621" y="47955"/>
                  <a:pt x="119621" y="51816"/>
                </a:cubicBezTo>
                <a:lnTo>
                  <a:pt x="119621" y="155448"/>
                </a:lnTo>
                <a:lnTo>
                  <a:pt x="92685" y="155448"/>
                </a:lnTo>
                <a:lnTo>
                  <a:pt x="92685" y="55664"/>
                </a:lnTo>
                <a:cubicBezTo>
                  <a:pt x="92685" y="35230"/>
                  <a:pt x="88240" y="23685"/>
                  <a:pt x="68999" y="23685"/>
                </a:cubicBezTo>
                <a:cubicBezTo>
                  <a:pt x="53289" y="23685"/>
                  <a:pt x="34938" y="34341"/>
                  <a:pt x="26937" y="41745"/>
                </a:cubicBezTo>
                <a:lnTo>
                  <a:pt x="26937" y="155448"/>
                </a:lnTo>
                <a:lnTo>
                  <a:pt x="0" y="155448"/>
                </a:lnTo>
                <a:lnTo>
                  <a:pt x="0" y="3251"/>
                </a:lnTo>
                <a:lnTo>
                  <a:pt x="23089" y="3251"/>
                </a:lnTo>
                <a:lnTo>
                  <a:pt x="24574" y="20422"/>
                </a:lnTo>
                <a:cubicBezTo>
                  <a:pt x="39675" y="8877"/>
                  <a:pt x="55359" y="0"/>
                  <a:pt x="76403"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8" name="Shape 80"/>
          <xdr:cNvSpPr/>
        </xdr:nvSpPr>
        <xdr:spPr>
          <a:xfrm>
            <a:off x="3809227" y="1373239"/>
            <a:ext cx="66326" cy="216063"/>
          </a:xfrm>
          <a:custGeom>
            <a:avLst/>
            <a:gdLst/>
            <a:ahLst/>
            <a:cxnLst/>
            <a:rect l="0" t="0" r="0" b="0"/>
            <a:pathLst>
              <a:path w="66326" h="216063">
                <a:moveTo>
                  <a:pt x="66326" y="0"/>
                </a:moveTo>
                <a:lnTo>
                  <a:pt x="66326" y="21201"/>
                </a:lnTo>
                <a:lnTo>
                  <a:pt x="45266" y="26750"/>
                </a:lnTo>
                <a:cubicBezTo>
                  <a:pt x="37754" y="30490"/>
                  <a:pt x="31242" y="35304"/>
                  <a:pt x="26950" y="39596"/>
                </a:cubicBezTo>
                <a:lnTo>
                  <a:pt x="26950" y="118959"/>
                </a:lnTo>
                <a:cubicBezTo>
                  <a:pt x="33465" y="123988"/>
                  <a:pt x="48260" y="134046"/>
                  <a:pt x="66027" y="134046"/>
                </a:cubicBezTo>
                <a:lnTo>
                  <a:pt x="66326" y="133977"/>
                </a:lnTo>
                <a:lnTo>
                  <a:pt x="66326" y="156241"/>
                </a:lnTo>
                <a:lnTo>
                  <a:pt x="45077" y="152561"/>
                </a:lnTo>
                <a:cubicBezTo>
                  <a:pt x="37824" y="149896"/>
                  <a:pt x="31534" y="146194"/>
                  <a:pt x="26060" y="142047"/>
                </a:cubicBezTo>
                <a:lnTo>
                  <a:pt x="26060" y="216063"/>
                </a:lnTo>
                <a:lnTo>
                  <a:pt x="0" y="216063"/>
                </a:lnTo>
                <a:lnTo>
                  <a:pt x="0" y="1103"/>
                </a:lnTo>
                <a:lnTo>
                  <a:pt x="23394" y="1103"/>
                </a:lnTo>
                <a:lnTo>
                  <a:pt x="24867" y="18578"/>
                </a:lnTo>
                <a:cubicBezTo>
                  <a:pt x="31826" y="12209"/>
                  <a:pt x="39599" y="7027"/>
                  <a:pt x="48333" y="3438"/>
                </a:cubicBezTo>
                <a:lnTo>
                  <a:pt x="6632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79" name="Shape 81"/>
          <xdr:cNvSpPr/>
        </xdr:nvSpPr>
        <xdr:spPr>
          <a:xfrm>
            <a:off x="3875553" y="1371091"/>
            <a:ext cx="66923" cy="159004"/>
          </a:xfrm>
          <a:custGeom>
            <a:avLst/>
            <a:gdLst/>
            <a:ahLst/>
            <a:cxnLst/>
            <a:rect l="0" t="0" r="0" b="0"/>
            <a:pathLst>
              <a:path w="66923" h="159004">
                <a:moveTo>
                  <a:pt x="11246" y="0"/>
                </a:moveTo>
                <a:cubicBezTo>
                  <a:pt x="43237" y="0"/>
                  <a:pt x="66923" y="19825"/>
                  <a:pt x="66923" y="75807"/>
                </a:cubicBezTo>
                <a:cubicBezTo>
                  <a:pt x="66923" y="135318"/>
                  <a:pt x="37611" y="159004"/>
                  <a:pt x="3550" y="159004"/>
                </a:cubicBezTo>
                <a:lnTo>
                  <a:pt x="0" y="158390"/>
                </a:lnTo>
                <a:lnTo>
                  <a:pt x="0" y="136125"/>
                </a:lnTo>
                <a:lnTo>
                  <a:pt x="18272" y="131875"/>
                </a:lnTo>
                <a:cubicBezTo>
                  <a:pt x="33554" y="123410"/>
                  <a:pt x="39376" y="103038"/>
                  <a:pt x="39376" y="75502"/>
                </a:cubicBezTo>
                <a:cubicBezTo>
                  <a:pt x="39376" y="37300"/>
                  <a:pt x="27832" y="22492"/>
                  <a:pt x="3258" y="22492"/>
                </a:cubicBezTo>
                <a:lnTo>
                  <a:pt x="0" y="23350"/>
                </a:lnTo>
                <a:lnTo>
                  <a:pt x="0" y="2149"/>
                </a:lnTo>
                <a:lnTo>
                  <a:pt x="112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0" name="Shape 82"/>
          <xdr:cNvSpPr/>
        </xdr:nvSpPr>
        <xdr:spPr>
          <a:xfrm>
            <a:off x="3981273" y="1371087"/>
            <a:ext cx="80835" cy="155448"/>
          </a:xfrm>
          <a:custGeom>
            <a:avLst/>
            <a:gdLst/>
            <a:ahLst/>
            <a:cxnLst/>
            <a:rect l="0" t="0" r="0" b="0"/>
            <a:pathLst>
              <a:path w="80835" h="155448">
                <a:moveTo>
                  <a:pt x="75209" y="0"/>
                </a:moveTo>
                <a:cubicBezTo>
                  <a:pt x="77279" y="0"/>
                  <a:pt x="78765" y="292"/>
                  <a:pt x="80835" y="292"/>
                </a:cubicBezTo>
                <a:lnTo>
                  <a:pt x="80835" y="28130"/>
                </a:lnTo>
                <a:cubicBezTo>
                  <a:pt x="61887" y="25755"/>
                  <a:pt x="39675" y="32867"/>
                  <a:pt x="26949" y="44717"/>
                </a:cubicBezTo>
                <a:lnTo>
                  <a:pt x="26949" y="155448"/>
                </a:lnTo>
                <a:lnTo>
                  <a:pt x="0" y="155448"/>
                </a:lnTo>
                <a:lnTo>
                  <a:pt x="0" y="3251"/>
                </a:lnTo>
                <a:lnTo>
                  <a:pt x="22492" y="3251"/>
                </a:lnTo>
                <a:lnTo>
                  <a:pt x="24562" y="25171"/>
                </a:lnTo>
                <a:cubicBezTo>
                  <a:pt x="37897" y="7112"/>
                  <a:pt x="53886" y="0"/>
                  <a:pt x="75209"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1" name="Shape 83"/>
          <xdr:cNvSpPr/>
        </xdr:nvSpPr>
        <xdr:spPr>
          <a:xfrm>
            <a:off x="4079584" y="1371945"/>
            <a:ext cx="66478" cy="157438"/>
          </a:xfrm>
          <a:custGeom>
            <a:avLst/>
            <a:gdLst/>
            <a:ahLst/>
            <a:cxnLst/>
            <a:rect l="0" t="0" r="0" b="0"/>
            <a:pathLst>
              <a:path w="66478" h="157438">
                <a:moveTo>
                  <a:pt x="66478" y="0"/>
                </a:moveTo>
                <a:lnTo>
                  <a:pt x="66478" y="21604"/>
                </a:lnTo>
                <a:lnTo>
                  <a:pt x="55161" y="23459"/>
                </a:lnTo>
                <a:cubicBezTo>
                  <a:pt x="41103" y="28361"/>
                  <a:pt x="29832" y="40970"/>
                  <a:pt x="28727" y="63401"/>
                </a:cubicBezTo>
                <a:lnTo>
                  <a:pt x="66478" y="63401"/>
                </a:lnTo>
                <a:lnTo>
                  <a:pt x="66478" y="84712"/>
                </a:lnTo>
                <a:lnTo>
                  <a:pt x="28423" y="84712"/>
                </a:lnTo>
                <a:cubicBezTo>
                  <a:pt x="29099" y="113801"/>
                  <a:pt x="39255" y="127903"/>
                  <a:pt x="54412" y="133136"/>
                </a:cubicBezTo>
                <a:lnTo>
                  <a:pt x="66478" y="134949"/>
                </a:lnTo>
                <a:lnTo>
                  <a:pt x="66478" y="157438"/>
                </a:lnTo>
                <a:lnTo>
                  <a:pt x="36599" y="151626"/>
                </a:lnTo>
                <a:cubicBezTo>
                  <a:pt x="9330" y="139089"/>
                  <a:pt x="0" y="110102"/>
                  <a:pt x="0" y="78794"/>
                </a:cubicBezTo>
                <a:cubicBezTo>
                  <a:pt x="0" y="37036"/>
                  <a:pt x="18152" y="13109"/>
                  <a:pt x="43848" y="3756"/>
                </a:cubicBezTo>
                <a:lnTo>
                  <a:pt x="6647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2" name="Shape 84"/>
          <xdr:cNvSpPr/>
        </xdr:nvSpPr>
        <xdr:spPr>
          <a:xfrm>
            <a:off x="4146063" y="1480635"/>
            <a:ext cx="64103" cy="49466"/>
          </a:xfrm>
          <a:custGeom>
            <a:avLst/>
            <a:gdLst/>
            <a:ahLst/>
            <a:cxnLst/>
            <a:rect l="0" t="0" r="0" b="0"/>
            <a:pathLst>
              <a:path w="64103" h="49466">
                <a:moveTo>
                  <a:pt x="40418" y="0"/>
                </a:moveTo>
                <a:lnTo>
                  <a:pt x="64103" y="5334"/>
                </a:lnTo>
                <a:cubicBezTo>
                  <a:pt x="57881" y="34950"/>
                  <a:pt x="34487" y="49466"/>
                  <a:pt x="3689" y="49466"/>
                </a:cubicBezTo>
                <a:lnTo>
                  <a:pt x="0" y="48749"/>
                </a:lnTo>
                <a:lnTo>
                  <a:pt x="0" y="26259"/>
                </a:lnTo>
                <a:lnTo>
                  <a:pt x="4591" y="26949"/>
                </a:lnTo>
                <a:cubicBezTo>
                  <a:pt x="26207" y="26949"/>
                  <a:pt x="35973" y="17475"/>
                  <a:pt x="40418"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3" name="Shape 85"/>
          <xdr:cNvSpPr/>
        </xdr:nvSpPr>
        <xdr:spPr>
          <a:xfrm>
            <a:off x="4146063" y="1371085"/>
            <a:ext cx="65576" cy="85573"/>
          </a:xfrm>
          <a:custGeom>
            <a:avLst/>
            <a:gdLst/>
            <a:ahLst/>
            <a:cxnLst/>
            <a:rect l="0" t="0" r="0" b="0"/>
            <a:pathLst>
              <a:path w="65576" h="85573">
                <a:moveTo>
                  <a:pt x="5188" y="0"/>
                </a:moveTo>
                <a:cubicBezTo>
                  <a:pt x="47822" y="0"/>
                  <a:pt x="65576" y="28130"/>
                  <a:pt x="65576" y="65735"/>
                </a:cubicBezTo>
                <a:cubicBezTo>
                  <a:pt x="65576" y="71653"/>
                  <a:pt x="65285" y="78473"/>
                  <a:pt x="64408" y="85573"/>
                </a:cubicBezTo>
                <a:lnTo>
                  <a:pt x="0" y="85573"/>
                </a:lnTo>
                <a:lnTo>
                  <a:pt x="0" y="64262"/>
                </a:lnTo>
                <a:lnTo>
                  <a:pt x="37751" y="64262"/>
                </a:lnTo>
                <a:cubicBezTo>
                  <a:pt x="37751" y="37008"/>
                  <a:pt x="27387" y="21908"/>
                  <a:pt x="3397" y="21908"/>
                </a:cubicBezTo>
                <a:lnTo>
                  <a:pt x="0" y="22465"/>
                </a:lnTo>
                <a:lnTo>
                  <a:pt x="0" y="861"/>
                </a:lnTo>
                <a:lnTo>
                  <a:pt x="5188"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4" name="Shape 86"/>
          <xdr:cNvSpPr/>
        </xdr:nvSpPr>
        <xdr:spPr>
          <a:xfrm>
            <a:off x="4238307" y="1371085"/>
            <a:ext cx="120218" cy="159017"/>
          </a:xfrm>
          <a:custGeom>
            <a:avLst/>
            <a:gdLst/>
            <a:ahLst/>
            <a:cxnLst/>
            <a:rect l="0" t="0" r="0" b="0"/>
            <a:pathLst>
              <a:path w="120218" h="159017">
                <a:moveTo>
                  <a:pt x="61887" y="0"/>
                </a:moveTo>
                <a:cubicBezTo>
                  <a:pt x="98018" y="0"/>
                  <a:pt x="112814" y="17170"/>
                  <a:pt x="117551" y="44120"/>
                </a:cubicBezTo>
                <a:lnTo>
                  <a:pt x="93281" y="49454"/>
                </a:lnTo>
                <a:cubicBezTo>
                  <a:pt x="89420" y="31979"/>
                  <a:pt x="84100" y="21323"/>
                  <a:pt x="61595" y="21323"/>
                </a:cubicBezTo>
                <a:cubicBezTo>
                  <a:pt x="39395" y="21323"/>
                  <a:pt x="32270" y="31102"/>
                  <a:pt x="32270" y="42647"/>
                </a:cubicBezTo>
                <a:cubicBezTo>
                  <a:pt x="32270" y="58636"/>
                  <a:pt x="44717" y="62471"/>
                  <a:pt x="66027" y="67208"/>
                </a:cubicBezTo>
                <a:cubicBezTo>
                  <a:pt x="93573" y="73444"/>
                  <a:pt x="120218" y="78765"/>
                  <a:pt x="120218" y="112814"/>
                </a:cubicBezTo>
                <a:cubicBezTo>
                  <a:pt x="120218" y="142138"/>
                  <a:pt x="97713" y="159017"/>
                  <a:pt x="60693" y="159017"/>
                </a:cubicBezTo>
                <a:cubicBezTo>
                  <a:pt x="25464" y="159017"/>
                  <a:pt x="4737" y="145682"/>
                  <a:pt x="0" y="114884"/>
                </a:cubicBezTo>
                <a:lnTo>
                  <a:pt x="23990" y="108382"/>
                </a:lnTo>
                <a:cubicBezTo>
                  <a:pt x="27838" y="124955"/>
                  <a:pt x="34937" y="137681"/>
                  <a:pt x="61887" y="137681"/>
                </a:cubicBezTo>
                <a:cubicBezTo>
                  <a:pt x="79946" y="137681"/>
                  <a:pt x="93573" y="132067"/>
                  <a:pt x="93573" y="115786"/>
                </a:cubicBezTo>
                <a:cubicBezTo>
                  <a:pt x="93573" y="99200"/>
                  <a:pt x="81140" y="95936"/>
                  <a:pt x="60413" y="91796"/>
                </a:cubicBezTo>
                <a:cubicBezTo>
                  <a:pt x="35534" y="87059"/>
                  <a:pt x="5626" y="81128"/>
                  <a:pt x="5626" y="45898"/>
                </a:cubicBezTo>
                <a:cubicBezTo>
                  <a:pt x="5626" y="15100"/>
                  <a:pt x="31090" y="0"/>
                  <a:pt x="61887" y="0"/>
                </a:cubicBez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5" name="Shape 87"/>
          <xdr:cNvSpPr/>
        </xdr:nvSpPr>
        <xdr:spPr>
          <a:xfrm>
            <a:off x="4384600" y="1438884"/>
            <a:ext cx="60103" cy="91217"/>
          </a:xfrm>
          <a:custGeom>
            <a:avLst/>
            <a:gdLst/>
            <a:ahLst/>
            <a:cxnLst/>
            <a:rect l="0" t="0" r="0" b="0"/>
            <a:pathLst>
              <a:path w="60103" h="91217">
                <a:moveTo>
                  <a:pt x="60103" y="0"/>
                </a:moveTo>
                <a:lnTo>
                  <a:pt x="60103" y="18578"/>
                </a:lnTo>
                <a:lnTo>
                  <a:pt x="44518" y="22072"/>
                </a:lnTo>
                <a:cubicBezTo>
                  <a:pt x="34858" y="25850"/>
                  <a:pt x="27825" y="32886"/>
                  <a:pt x="27825" y="45916"/>
                </a:cubicBezTo>
                <a:cubicBezTo>
                  <a:pt x="27825" y="58934"/>
                  <a:pt x="32562" y="70186"/>
                  <a:pt x="53289" y="70186"/>
                </a:cubicBezTo>
                <a:lnTo>
                  <a:pt x="60103" y="68617"/>
                </a:lnTo>
                <a:lnTo>
                  <a:pt x="60103" y="88578"/>
                </a:lnTo>
                <a:lnTo>
                  <a:pt x="45009" y="91217"/>
                </a:lnTo>
                <a:cubicBezTo>
                  <a:pt x="6502" y="91217"/>
                  <a:pt x="0" y="65449"/>
                  <a:pt x="0" y="50348"/>
                </a:cubicBezTo>
                <a:cubicBezTo>
                  <a:pt x="0" y="19926"/>
                  <a:pt x="20152" y="5991"/>
                  <a:pt x="48344" y="925"/>
                </a:cubicBezTo>
                <a:lnTo>
                  <a:pt x="60103"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6" name="Shape 88"/>
          <xdr:cNvSpPr/>
        </xdr:nvSpPr>
        <xdr:spPr>
          <a:xfrm>
            <a:off x="4390505" y="1371531"/>
            <a:ext cx="54197" cy="45743"/>
          </a:xfrm>
          <a:custGeom>
            <a:avLst/>
            <a:gdLst/>
            <a:ahLst/>
            <a:cxnLst/>
            <a:rect l="0" t="0" r="0" b="0"/>
            <a:pathLst>
              <a:path w="54197" h="45743">
                <a:moveTo>
                  <a:pt x="54197" y="0"/>
                </a:moveTo>
                <a:lnTo>
                  <a:pt x="54197" y="20791"/>
                </a:lnTo>
                <a:lnTo>
                  <a:pt x="42522" y="22142"/>
                </a:lnTo>
                <a:cubicBezTo>
                  <a:pt x="31247" y="25262"/>
                  <a:pt x="26137" y="33084"/>
                  <a:pt x="23699" y="45743"/>
                </a:cubicBezTo>
                <a:lnTo>
                  <a:pt x="0" y="41298"/>
                </a:lnTo>
                <a:cubicBezTo>
                  <a:pt x="3553" y="19981"/>
                  <a:pt x="14607" y="7158"/>
                  <a:pt x="34903" y="2079"/>
                </a:cubicBezTo>
                <a:lnTo>
                  <a:pt x="54197"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7" name="Shape 89"/>
          <xdr:cNvSpPr/>
        </xdr:nvSpPr>
        <xdr:spPr>
          <a:xfrm>
            <a:off x="4444703" y="1371085"/>
            <a:ext cx="78175" cy="158420"/>
          </a:xfrm>
          <a:custGeom>
            <a:avLst/>
            <a:gdLst/>
            <a:ahLst/>
            <a:cxnLst/>
            <a:rect l="0" t="0" r="0" b="0"/>
            <a:pathLst>
              <a:path w="78175" h="158420">
                <a:moveTo>
                  <a:pt x="4146" y="0"/>
                </a:moveTo>
                <a:cubicBezTo>
                  <a:pt x="41751" y="0"/>
                  <a:pt x="58630" y="14504"/>
                  <a:pt x="58630" y="52400"/>
                </a:cubicBezTo>
                <a:lnTo>
                  <a:pt x="58630" y="126733"/>
                </a:lnTo>
                <a:cubicBezTo>
                  <a:pt x="58630" y="135027"/>
                  <a:pt x="59811" y="138583"/>
                  <a:pt x="67811" y="138583"/>
                </a:cubicBezTo>
                <a:cubicBezTo>
                  <a:pt x="69882" y="138583"/>
                  <a:pt x="73146" y="137986"/>
                  <a:pt x="76994" y="136804"/>
                </a:cubicBezTo>
                <a:lnTo>
                  <a:pt x="78175" y="153683"/>
                </a:lnTo>
                <a:cubicBezTo>
                  <a:pt x="71952" y="156934"/>
                  <a:pt x="64840" y="158420"/>
                  <a:pt x="57156" y="158420"/>
                </a:cubicBezTo>
                <a:cubicBezTo>
                  <a:pt x="42056" y="158420"/>
                  <a:pt x="35236" y="150127"/>
                  <a:pt x="33751" y="140348"/>
                </a:cubicBezTo>
                <a:cubicBezTo>
                  <a:pt x="27832" y="146272"/>
                  <a:pt x="20949" y="150940"/>
                  <a:pt x="12881" y="154125"/>
                </a:cubicBezTo>
                <a:lnTo>
                  <a:pt x="0" y="156378"/>
                </a:lnTo>
                <a:lnTo>
                  <a:pt x="0" y="136416"/>
                </a:lnTo>
                <a:lnTo>
                  <a:pt x="15513" y="132844"/>
                </a:lnTo>
                <a:cubicBezTo>
                  <a:pt x="22289" y="129699"/>
                  <a:pt x="28137" y="125406"/>
                  <a:pt x="32277" y="120815"/>
                </a:cubicBezTo>
                <a:lnTo>
                  <a:pt x="32277" y="86462"/>
                </a:lnTo>
                <a:cubicBezTo>
                  <a:pt x="28137" y="85865"/>
                  <a:pt x="23095" y="85573"/>
                  <a:pt x="16872" y="85573"/>
                </a:cubicBezTo>
                <a:cubicBezTo>
                  <a:pt x="11617" y="85573"/>
                  <a:pt x="5918" y="85703"/>
                  <a:pt x="326" y="86305"/>
                </a:cubicBezTo>
                <a:lnTo>
                  <a:pt x="0" y="86378"/>
                </a:lnTo>
                <a:lnTo>
                  <a:pt x="0" y="67800"/>
                </a:lnTo>
                <a:lnTo>
                  <a:pt x="18662" y="66332"/>
                </a:lnTo>
                <a:cubicBezTo>
                  <a:pt x="23400" y="66332"/>
                  <a:pt x="27540" y="66624"/>
                  <a:pt x="31985" y="66916"/>
                </a:cubicBezTo>
                <a:lnTo>
                  <a:pt x="31985" y="52121"/>
                </a:lnTo>
                <a:cubicBezTo>
                  <a:pt x="31985" y="33172"/>
                  <a:pt x="26651" y="21031"/>
                  <a:pt x="1784" y="21031"/>
                </a:cubicBezTo>
                <a:lnTo>
                  <a:pt x="0" y="21238"/>
                </a:lnTo>
                <a:lnTo>
                  <a:pt x="0" y="447"/>
                </a:lnTo>
                <a:lnTo>
                  <a:pt x="4146" y="0"/>
                </a:lnTo>
                <a:close/>
              </a:path>
            </a:pathLst>
          </a:custGeom>
          <a:ln w="0" cap="flat">
            <a:miter lim="127000"/>
          </a:ln>
        </xdr:spPr>
        <xdr:style>
          <a:lnRef idx="0">
            <a:srgbClr val="000000">
              <a:alpha val="0"/>
            </a:srgbClr>
          </a:lnRef>
          <a:fillRef idx="1">
            <a:srgbClr val="575756"/>
          </a:fillRef>
          <a:effectRef idx="0">
            <a:scrgbClr r="0" g="0" b="0"/>
          </a:effectRef>
          <a:fontRef idx="none"/>
        </xdr:style>
        <xdr:txBody>
          <a:bodyPr wrap="square"/>
          <a:lstStyle/>
          <a:p>
            <a:endParaRPr lang="en-US"/>
          </a:p>
        </xdr:txBody>
      </xdr:sp>
      <xdr:sp macro="" textlink="">
        <xdr:nvSpPr>
          <xdr:cNvPr id="88" name="Shape 90"/>
          <xdr:cNvSpPr/>
        </xdr:nvSpPr>
        <xdr:spPr>
          <a:xfrm>
            <a:off x="0" y="656886"/>
            <a:ext cx="1726794" cy="1201166"/>
          </a:xfrm>
          <a:custGeom>
            <a:avLst/>
            <a:gdLst/>
            <a:ahLst/>
            <a:cxnLst/>
            <a:rect l="0" t="0" r="0" b="0"/>
            <a:pathLst>
              <a:path w="1726794" h="1201166">
                <a:moveTo>
                  <a:pt x="969480" y="0"/>
                </a:moveTo>
                <a:lnTo>
                  <a:pt x="1726794" y="644411"/>
                </a:lnTo>
                <a:lnTo>
                  <a:pt x="644779" y="1201166"/>
                </a:lnTo>
                <a:lnTo>
                  <a:pt x="0" y="534988"/>
                </a:lnTo>
                <a:lnTo>
                  <a:pt x="969480" y="0"/>
                </a:lnTo>
                <a:close/>
              </a:path>
            </a:pathLst>
          </a:custGeom>
          <a:ln w="0" cap="flat">
            <a:miter lim="127000"/>
          </a:ln>
        </xdr:spPr>
        <xdr:style>
          <a:lnRef idx="0">
            <a:srgbClr val="000000">
              <a:alpha val="0"/>
            </a:srgbClr>
          </a:lnRef>
          <a:fillRef idx="1">
            <a:srgbClr val="A39383"/>
          </a:fillRef>
          <a:effectRef idx="0">
            <a:scrgbClr r="0" g="0" b="0"/>
          </a:effectRef>
          <a:fontRef idx="none"/>
        </xdr:style>
        <xdr:txBody>
          <a:bodyPr wrap="square"/>
          <a:lstStyle/>
          <a:p>
            <a:endParaRPr lang="en-US"/>
          </a:p>
        </xdr:txBody>
      </xdr:sp>
      <xdr:sp macro="" textlink="">
        <xdr:nvSpPr>
          <xdr:cNvPr id="89" name="Shape 91"/>
          <xdr:cNvSpPr/>
        </xdr:nvSpPr>
        <xdr:spPr>
          <a:xfrm>
            <a:off x="715836" y="0"/>
            <a:ext cx="622414" cy="1546987"/>
          </a:xfrm>
          <a:custGeom>
            <a:avLst/>
            <a:gdLst/>
            <a:ahLst/>
            <a:cxnLst/>
            <a:rect l="0" t="0" r="0" b="0"/>
            <a:pathLst>
              <a:path w="622414" h="1546987">
                <a:moveTo>
                  <a:pt x="193370" y="0"/>
                </a:moveTo>
                <a:lnTo>
                  <a:pt x="622414" y="314223"/>
                </a:lnTo>
                <a:lnTo>
                  <a:pt x="622414" y="1220673"/>
                </a:lnTo>
                <a:lnTo>
                  <a:pt x="0" y="1546987"/>
                </a:lnTo>
                <a:lnTo>
                  <a:pt x="0" y="966863"/>
                </a:lnTo>
                <a:lnTo>
                  <a:pt x="197206" y="871728"/>
                </a:lnTo>
                <a:lnTo>
                  <a:pt x="1933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0" name="Shape 92"/>
          <xdr:cNvSpPr/>
        </xdr:nvSpPr>
        <xdr:spPr>
          <a:xfrm>
            <a:off x="910774" y="959714"/>
            <a:ext cx="427482" cy="683172"/>
          </a:xfrm>
          <a:custGeom>
            <a:avLst/>
            <a:gdLst/>
            <a:ahLst/>
            <a:cxnLst/>
            <a:rect l="0" t="0" r="0" b="0"/>
            <a:pathLst>
              <a:path w="427482" h="683172">
                <a:moveTo>
                  <a:pt x="267678" y="0"/>
                </a:moveTo>
                <a:lnTo>
                  <a:pt x="267678" y="331597"/>
                </a:lnTo>
                <a:lnTo>
                  <a:pt x="427482" y="551333"/>
                </a:lnTo>
                <a:lnTo>
                  <a:pt x="175794" y="683172"/>
                </a:lnTo>
                <a:lnTo>
                  <a:pt x="0" y="475425"/>
                </a:lnTo>
                <a:lnTo>
                  <a:pt x="0" y="127851"/>
                </a:lnTo>
                <a:lnTo>
                  <a:pt x="267678"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1" name="Shape 93"/>
          <xdr:cNvSpPr/>
        </xdr:nvSpPr>
        <xdr:spPr>
          <a:xfrm>
            <a:off x="338271" y="966869"/>
            <a:ext cx="377558" cy="580124"/>
          </a:xfrm>
          <a:custGeom>
            <a:avLst/>
            <a:gdLst/>
            <a:ahLst/>
            <a:cxnLst/>
            <a:rect l="0" t="0" r="0" b="0"/>
            <a:pathLst>
              <a:path w="377558" h="580124">
                <a:moveTo>
                  <a:pt x="377558" y="0"/>
                </a:moveTo>
                <a:lnTo>
                  <a:pt x="377558" y="580124"/>
                </a:lnTo>
                <a:lnTo>
                  <a:pt x="0" y="197726"/>
                </a:lnTo>
                <a:lnTo>
                  <a:pt x="377558" y="0"/>
                </a:lnTo>
                <a:close/>
              </a:path>
            </a:pathLst>
          </a:custGeom>
          <a:ln w="0" cap="flat">
            <a:miter lim="127000"/>
          </a:ln>
        </xdr:spPr>
        <xdr:style>
          <a:lnRef idx="0">
            <a:srgbClr val="000000">
              <a:alpha val="0"/>
            </a:srgbClr>
          </a:lnRef>
          <a:fillRef idx="1">
            <a:srgbClr val="691C32"/>
          </a:fillRef>
          <a:effectRef idx="0">
            <a:scrgbClr r="0" g="0" b="0"/>
          </a:effectRef>
          <a:fontRef idx="none"/>
        </xdr:style>
        <xdr:txBody>
          <a:bodyPr wrap="square"/>
          <a:lstStyle/>
          <a:p>
            <a:endParaRPr lang="en-US"/>
          </a:p>
        </xdr:txBody>
      </xdr:sp>
      <xdr:sp macro="" textlink="">
        <xdr:nvSpPr>
          <xdr:cNvPr id="92" name="Shape 94"/>
          <xdr:cNvSpPr/>
        </xdr:nvSpPr>
        <xdr:spPr>
          <a:xfrm>
            <a:off x="303618" y="5"/>
            <a:ext cx="608616" cy="804304"/>
          </a:xfrm>
          <a:custGeom>
            <a:avLst/>
            <a:gdLst/>
            <a:ahLst/>
            <a:cxnLst/>
            <a:rect l="0" t="0" r="0" b="0"/>
            <a:pathLst>
              <a:path w="608616" h="804304">
                <a:moveTo>
                  <a:pt x="605583" y="0"/>
                </a:moveTo>
                <a:lnTo>
                  <a:pt x="605593" y="0"/>
                </a:lnTo>
                <a:lnTo>
                  <a:pt x="608616" y="688475"/>
                </a:lnTo>
                <a:lnTo>
                  <a:pt x="398724" y="804304"/>
                </a:lnTo>
                <a:lnTo>
                  <a:pt x="398710" y="804304"/>
                </a:lnTo>
                <a:lnTo>
                  <a:pt x="398710" y="660674"/>
                </a:lnTo>
                <a:lnTo>
                  <a:pt x="0" y="315849"/>
                </a:lnTo>
                <a:lnTo>
                  <a:pt x="0" y="315840"/>
                </a:lnTo>
                <a:lnTo>
                  <a:pt x="60558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3" name="Shape 95"/>
          <xdr:cNvSpPr/>
        </xdr:nvSpPr>
        <xdr:spPr>
          <a:xfrm>
            <a:off x="1932794" y="1687809"/>
            <a:ext cx="161988" cy="183045"/>
          </a:xfrm>
          <a:custGeom>
            <a:avLst/>
            <a:gdLst/>
            <a:ahLst/>
            <a:cxnLst/>
            <a:rect l="0" t="0" r="0" b="0"/>
            <a:pathLst>
              <a:path w="161988" h="183045">
                <a:moveTo>
                  <a:pt x="99047" y="0"/>
                </a:moveTo>
                <a:cubicBezTo>
                  <a:pt x="123876" y="0"/>
                  <a:pt x="145694" y="5512"/>
                  <a:pt x="161988" y="15049"/>
                </a:cubicBezTo>
                <a:cubicBezTo>
                  <a:pt x="159486" y="26327"/>
                  <a:pt x="153467" y="48146"/>
                  <a:pt x="151219" y="58928"/>
                </a:cubicBezTo>
                <a:cubicBezTo>
                  <a:pt x="135915" y="47384"/>
                  <a:pt x="119113" y="40119"/>
                  <a:pt x="97307" y="40119"/>
                </a:cubicBezTo>
                <a:cubicBezTo>
                  <a:pt x="65202" y="40119"/>
                  <a:pt x="45136" y="62929"/>
                  <a:pt x="45136" y="94285"/>
                </a:cubicBezTo>
                <a:cubicBezTo>
                  <a:pt x="45136" y="125375"/>
                  <a:pt x="63449" y="146431"/>
                  <a:pt x="94539" y="146431"/>
                </a:cubicBezTo>
                <a:cubicBezTo>
                  <a:pt x="102807" y="146431"/>
                  <a:pt x="109334" y="145695"/>
                  <a:pt x="115100" y="143929"/>
                </a:cubicBezTo>
                <a:cubicBezTo>
                  <a:pt x="115100" y="123114"/>
                  <a:pt x="113843" y="106578"/>
                  <a:pt x="112598" y="97549"/>
                </a:cubicBezTo>
                <a:lnTo>
                  <a:pt x="161493" y="97549"/>
                </a:lnTo>
                <a:cubicBezTo>
                  <a:pt x="159982" y="111582"/>
                  <a:pt x="158978" y="128880"/>
                  <a:pt x="158978" y="170510"/>
                </a:cubicBezTo>
                <a:cubicBezTo>
                  <a:pt x="147193" y="174777"/>
                  <a:pt x="122123" y="183045"/>
                  <a:pt x="89522" y="183045"/>
                </a:cubicBezTo>
                <a:cubicBezTo>
                  <a:pt x="34366" y="183045"/>
                  <a:pt x="0" y="144691"/>
                  <a:pt x="0" y="94780"/>
                </a:cubicBezTo>
                <a:cubicBezTo>
                  <a:pt x="0" y="40869"/>
                  <a:pt x="45389" y="0"/>
                  <a:pt x="990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4" name="Shape 96"/>
          <xdr:cNvSpPr/>
        </xdr:nvSpPr>
        <xdr:spPr>
          <a:xfrm>
            <a:off x="2117425" y="1732092"/>
            <a:ext cx="69203" cy="138757"/>
          </a:xfrm>
          <a:custGeom>
            <a:avLst/>
            <a:gdLst/>
            <a:ahLst/>
            <a:cxnLst/>
            <a:rect l="0" t="0" r="0" b="0"/>
            <a:pathLst>
              <a:path w="69203" h="138757">
                <a:moveTo>
                  <a:pt x="69203" y="0"/>
                </a:moveTo>
                <a:lnTo>
                  <a:pt x="69203" y="34807"/>
                </a:lnTo>
                <a:lnTo>
                  <a:pt x="57348" y="37446"/>
                </a:lnTo>
                <a:cubicBezTo>
                  <a:pt x="46735" y="42785"/>
                  <a:pt x="41377" y="55392"/>
                  <a:pt x="41377" y="70812"/>
                </a:cubicBezTo>
                <a:cubicBezTo>
                  <a:pt x="41377" y="86605"/>
                  <a:pt x="47299" y="99304"/>
                  <a:pt x="58088" y="104666"/>
                </a:cubicBezTo>
                <a:lnTo>
                  <a:pt x="69203" y="107146"/>
                </a:lnTo>
                <a:lnTo>
                  <a:pt x="69203" y="138577"/>
                </a:lnTo>
                <a:lnTo>
                  <a:pt x="68199" y="138757"/>
                </a:lnTo>
                <a:cubicBezTo>
                  <a:pt x="26822" y="138757"/>
                  <a:pt x="0" y="112430"/>
                  <a:pt x="0" y="70812"/>
                </a:cubicBezTo>
                <a:cubicBezTo>
                  <a:pt x="0" y="39208"/>
                  <a:pt x="16781" y="14948"/>
                  <a:pt x="42734" y="4794"/>
                </a:cubicBezTo>
                <a:lnTo>
                  <a:pt x="6920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5" name="Shape 97"/>
          <xdr:cNvSpPr/>
        </xdr:nvSpPr>
        <xdr:spPr>
          <a:xfrm>
            <a:off x="2186628" y="1731683"/>
            <a:ext cx="69215" cy="138986"/>
          </a:xfrm>
          <a:custGeom>
            <a:avLst/>
            <a:gdLst/>
            <a:ahLst/>
            <a:cxnLst/>
            <a:rect l="0" t="0" r="0" b="0"/>
            <a:pathLst>
              <a:path w="69215" h="138986">
                <a:moveTo>
                  <a:pt x="2260" y="0"/>
                </a:moveTo>
                <a:cubicBezTo>
                  <a:pt x="43637" y="0"/>
                  <a:pt x="69215" y="26581"/>
                  <a:pt x="69215" y="68466"/>
                </a:cubicBezTo>
                <a:cubicBezTo>
                  <a:pt x="69215" y="99298"/>
                  <a:pt x="54120" y="123651"/>
                  <a:pt x="28270" y="133901"/>
                </a:cubicBezTo>
                <a:lnTo>
                  <a:pt x="0" y="138986"/>
                </a:lnTo>
                <a:lnTo>
                  <a:pt x="0" y="107555"/>
                </a:lnTo>
                <a:lnTo>
                  <a:pt x="1257" y="107836"/>
                </a:lnTo>
                <a:cubicBezTo>
                  <a:pt x="19812" y="107836"/>
                  <a:pt x="27825" y="93040"/>
                  <a:pt x="27825" y="70726"/>
                </a:cubicBezTo>
                <a:cubicBezTo>
                  <a:pt x="27825" y="48146"/>
                  <a:pt x="19304" y="35103"/>
                  <a:pt x="508" y="35103"/>
                </a:cubicBezTo>
                <a:lnTo>
                  <a:pt x="0" y="35216"/>
                </a:lnTo>
                <a:lnTo>
                  <a:pt x="0" y="409"/>
                </a:lnTo>
                <a:lnTo>
                  <a:pt x="226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6" name="Shape 98"/>
          <xdr:cNvSpPr/>
        </xdr:nvSpPr>
        <xdr:spPr>
          <a:xfrm>
            <a:off x="2279719" y="1672754"/>
            <a:ext cx="73603" cy="198095"/>
          </a:xfrm>
          <a:custGeom>
            <a:avLst/>
            <a:gdLst/>
            <a:ahLst/>
            <a:cxnLst/>
            <a:rect l="0" t="0" r="0" b="0"/>
            <a:pathLst>
              <a:path w="73603" h="198095">
                <a:moveTo>
                  <a:pt x="47651" y="0"/>
                </a:moveTo>
                <a:lnTo>
                  <a:pt x="47651" y="90272"/>
                </a:lnTo>
                <a:cubicBezTo>
                  <a:pt x="50908" y="83007"/>
                  <a:pt x="56611" y="75171"/>
                  <a:pt x="64351" y="69152"/>
                </a:cubicBezTo>
                <a:lnTo>
                  <a:pt x="73603" y="63943"/>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61" y="186817"/>
                </a:cubicBezTo>
                <a:lnTo>
                  <a:pt x="6261" y="60185"/>
                </a:lnTo>
                <a:cubicBezTo>
                  <a:pt x="6261"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7" name="Shape 99"/>
          <xdr:cNvSpPr/>
        </xdr:nvSpPr>
        <xdr:spPr>
          <a:xfrm>
            <a:off x="2353322" y="1731682"/>
            <a:ext cx="69831" cy="138514"/>
          </a:xfrm>
          <a:custGeom>
            <a:avLst/>
            <a:gdLst/>
            <a:ahLst/>
            <a:cxnLst/>
            <a:rect l="0" t="0" r="0" b="0"/>
            <a:pathLst>
              <a:path w="69831" h="138514">
                <a:moveTo>
                  <a:pt x="19678" y="0"/>
                </a:moveTo>
                <a:cubicBezTo>
                  <a:pt x="49269" y="0"/>
                  <a:pt x="69831" y="25336"/>
                  <a:pt x="69831" y="67957"/>
                </a:cubicBezTo>
                <a:cubicBezTo>
                  <a:pt x="69831" y="102000"/>
                  <a:pt x="52907" y="125034"/>
                  <a:pt x="25934" y="134423"/>
                </a:cubicBezTo>
                <a:lnTo>
                  <a:pt x="0" y="138514"/>
                </a:lnTo>
                <a:lnTo>
                  <a:pt x="0" y="104456"/>
                </a:lnTo>
                <a:lnTo>
                  <a:pt x="9134" y="102919"/>
                </a:lnTo>
                <a:cubicBezTo>
                  <a:pt x="21016" y="98158"/>
                  <a:pt x="25952" y="86449"/>
                  <a:pt x="25952" y="68961"/>
                </a:cubicBezTo>
                <a:cubicBezTo>
                  <a:pt x="25952" y="53540"/>
                  <a:pt x="20444" y="42205"/>
                  <a:pt x="8491" y="37502"/>
                </a:cubicBezTo>
                <a:lnTo>
                  <a:pt x="0" y="36061"/>
                </a:lnTo>
                <a:lnTo>
                  <a:pt x="0" y="5014"/>
                </a:lnTo>
                <a:lnTo>
                  <a:pt x="3837" y="2854"/>
                </a:lnTo>
                <a:cubicBezTo>
                  <a:pt x="8675" y="1051"/>
                  <a:pt x="13973" y="0"/>
                  <a:pt x="19678"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8" name="Shape 100"/>
          <xdr:cNvSpPr/>
        </xdr:nvSpPr>
        <xdr:spPr>
          <a:xfrm>
            <a:off x="2449531" y="1731682"/>
            <a:ext cx="50152" cy="135420"/>
          </a:xfrm>
          <a:custGeom>
            <a:avLst/>
            <a:gdLst/>
            <a:ahLst/>
            <a:cxnLst/>
            <a:rect l="0" t="0" r="0" b="0"/>
            <a:pathLst>
              <a:path w="50152" h="135420">
                <a:moveTo>
                  <a:pt x="47651" y="0"/>
                </a:moveTo>
                <a:lnTo>
                  <a:pt x="47651" y="73228"/>
                </a:lnTo>
                <a:cubicBezTo>
                  <a:pt x="47651" y="96546"/>
                  <a:pt x="47651" y="116611"/>
                  <a:pt x="50152" y="135420"/>
                </a:cubicBezTo>
                <a:lnTo>
                  <a:pt x="3759" y="135420"/>
                </a:lnTo>
                <a:cubicBezTo>
                  <a:pt x="6020" y="115341"/>
                  <a:pt x="6274" y="96546"/>
                  <a:pt x="6274" y="73724"/>
                </a:cubicBezTo>
                <a:cubicBezTo>
                  <a:pt x="6274" y="44895"/>
                  <a:pt x="3010" y="23317"/>
                  <a:pt x="0" y="8789"/>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99" name="Shape 101"/>
          <xdr:cNvSpPr/>
        </xdr:nvSpPr>
        <xdr:spPr>
          <a:xfrm>
            <a:off x="2450040" y="1662226"/>
            <a:ext cx="50140" cy="51410"/>
          </a:xfrm>
          <a:custGeom>
            <a:avLst/>
            <a:gdLst/>
            <a:ahLst/>
            <a:cxnLst/>
            <a:rect l="0" t="0" r="0" b="0"/>
            <a:pathLst>
              <a:path w="50140" h="51410">
                <a:moveTo>
                  <a:pt x="26073" y="0"/>
                </a:moveTo>
                <a:cubicBezTo>
                  <a:pt x="40373" y="0"/>
                  <a:pt x="50140" y="10528"/>
                  <a:pt x="50140" y="24574"/>
                </a:cubicBezTo>
                <a:cubicBezTo>
                  <a:pt x="50140" y="39624"/>
                  <a:pt x="39611" y="51410"/>
                  <a:pt x="24321" y="51410"/>
                </a:cubicBezTo>
                <a:cubicBezTo>
                  <a:pt x="10782" y="51410"/>
                  <a:pt x="0" y="40361"/>
                  <a:pt x="0" y="26835"/>
                </a:cubicBezTo>
                <a:cubicBezTo>
                  <a:pt x="0" y="12789"/>
                  <a:pt x="11024" y="0"/>
                  <a:pt x="26073"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0" name="Shape 102"/>
          <xdr:cNvSpPr/>
        </xdr:nvSpPr>
        <xdr:spPr>
          <a:xfrm>
            <a:off x="2527805" y="1732479"/>
            <a:ext cx="65570" cy="136977"/>
          </a:xfrm>
          <a:custGeom>
            <a:avLst/>
            <a:gdLst/>
            <a:ahLst/>
            <a:cxnLst/>
            <a:rect l="0" t="0" r="0" b="0"/>
            <a:pathLst>
              <a:path w="65570" h="136977">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7"/>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1" name="Shape 103"/>
          <xdr:cNvSpPr/>
        </xdr:nvSpPr>
        <xdr:spPr>
          <a:xfrm>
            <a:off x="2593375" y="1829482"/>
            <a:ext cx="58547" cy="41377"/>
          </a:xfrm>
          <a:custGeom>
            <a:avLst/>
            <a:gdLst/>
            <a:ahLst/>
            <a:cxnLst/>
            <a:rect l="0" t="0" r="0" b="0"/>
            <a:pathLst>
              <a:path w="58547" h="41377">
                <a:moveTo>
                  <a:pt x="58547" y="0"/>
                </a:moveTo>
                <a:lnTo>
                  <a:pt x="53543" y="35103"/>
                </a:lnTo>
                <a:cubicBezTo>
                  <a:pt x="42253" y="38367"/>
                  <a:pt x="26708" y="41377"/>
                  <a:pt x="9652" y="41377"/>
                </a:cubicBezTo>
                <a:lnTo>
                  <a:pt x="0" y="39973"/>
                </a:lnTo>
                <a:lnTo>
                  <a:pt x="0" y="5194"/>
                </a:lnTo>
                <a:lnTo>
                  <a:pt x="17424" y="10033"/>
                </a:lnTo>
                <a:cubicBezTo>
                  <a:pt x="34480"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2" name="Shape 104"/>
          <xdr:cNvSpPr/>
        </xdr:nvSpPr>
        <xdr:spPr>
          <a:xfrm>
            <a:off x="2593375" y="1731692"/>
            <a:ext cx="61811" cy="80654"/>
          </a:xfrm>
          <a:custGeom>
            <a:avLst/>
            <a:gdLst/>
            <a:ahLst/>
            <a:cxnLst/>
            <a:rect l="0" t="0" r="0" b="0"/>
            <a:pathLst>
              <a:path w="61811" h="80654">
                <a:moveTo>
                  <a:pt x="4140" y="0"/>
                </a:moveTo>
                <a:cubicBezTo>
                  <a:pt x="37490" y="0"/>
                  <a:pt x="61811" y="19050"/>
                  <a:pt x="61811" y="57671"/>
                </a:cubicBezTo>
                <a:cubicBezTo>
                  <a:pt x="61811" y="62687"/>
                  <a:pt x="61061" y="72466"/>
                  <a:pt x="59550" y="78981"/>
                </a:cubicBezTo>
                <a:lnTo>
                  <a:pt x="0" y="80654"/>
                </a:lnTo>
                <a:lnTo>
                  <a:pt x="0" y="59917"/>
                </a:lnTo>
                <a:lnTo>
                  <a:pt x="21437" y="58674"/>
                </a:lnTo>
                <a:cubicBezTo>
                  <a:pt x="21691" y="56667"/>
                  <a:pt x="21691" y="53911"/>
                  <a:pt x="21691" y="51905"/>
                </a:cubicBezTo>
                <a:cubicBezTo>
                  <a:pt x="21691" y="38621"/>
                  <a:pt x="17424"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3" name="Shape 105"/>
          <xdr:cNvSpPr/>
        </xdr:nvSpPr>
        <xdr:spPr>
          <a:xfrm>
            <a:off x="2681570" y="1731690"/>
            <a:ext cx="95034" cy="135407"/>
          </a:xfrm>
          <a:custGeom>
            <a:avLst/>
            <a:gdLst/>
            <a:ahLst/>
            <a:cxnLst/>
            <a:rect l="0" t="0" r="0" b="0"/>
            <a:pathLst>
              <a:path w="95034" h="135407">
                <a:moveTo>
                  <a:pt x="46139" y="0"/>
                </a:moveTo>
                <a:lnTo>
                  <a:pt x="46139" y="38354"/>
                </a:lnTo>
                <a:lnTo>
                  <a:pt x="47651" y="38862"/>
                </a:lnTo>
                <a:cubicBezTo>
                  <a:pt x="54915" y="18555"/>
                  <a:pt x="66205" y="0"/>
                  <a:pt x="82741" y="0"/>
                </a:cubicBezTo>
                <a:cubicBezTo>
                  <a:pt x="87770" y="0"/>
                  <a:pt x="92024" y="1257"/>
                  <a:pt x="95034" y="3759"/>
                </a:cubicBezTo>
                <a:lnTo>
                  <a:pt x="87262" y="51409"/>
                </a:lnTo>
                <a:cubicBezTo>
                  <a:pt x="74981" y="48146"/>
                  <a:pt x="57683" y="45644"/>
                  <a:pt x="47651" y="45885"/>
                </a:cubicBezTo>
                <a:lnTo>
                  <a:pt x="47651" y="77737"/>
                </a:lnTo>
                <a:cubicBezTo>
                  <a:pt x="47651" y="98298"/>
                  <a:pt x="47651" y="119113"/>
                  <a:pt x="50152" y="135407"/>
                </a:cubicBezTo>
                <a:lnTo>
                  <a:pt x="3772" y="135407"/>
                </a:lnTo>
                <a:cubicBezTo>
                  <a:pt x="5766" y="118351"/>
                  <a:pt x="6274" y="97549"/>
                  <a:pt x="6274" y="73964"/>
                </a:cubicBezTo>
                <a:cubicBezTo>
                  <a:pt x="6274" y="45136"/>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4" name="Shape 106"/>
          <xdr:cNvSpPr/>
        </xdr:nvSpPr>
        <xdr:spPr>
          <a:xfrm>
            <a:off x="2795448" y="1731690"/>
            <a:ext cx="134658" cy="135407"/>
          </a:xfrm>
          <a:custGeom>
            <a:avLst/>
            <a:gdLst/>
            <a:ahLst/>
            <a:cxnLst/>
            <a:rect l="0" t="0" r="0" b="0"/>
            <a:pathLst>
              <a:path w="134658" h="135407">
                <a:moveTo>
                  <a:pt x="46139" y="0"/>
                </a:moveTo>
                <a:lnTo>
                  <a:pt x="46139" y="35852"/>
                </a:lnTo>
                <a:lnTo>
                  <a:pt x="47651" y="36360"/>
                </a:lnTo>
                <a:cubicBezTo>
                  <a:pt x="57176" y="12293"/>
                  <a:pt x="74473" y="0"/>
                  <a:pt x="93282" y="0"/>
                </a:cubicBezTo>
                <a:cubicBezTo>
                  <a:pt x="114846" y="0"/>
                  <a:pt x="132156" y="13792"/>
                  <a:pt x="132156" y="39878"/>
                </a:cubicBezTo>
                <a:lnTo>
                  <a:pt x="132156" y="77737"/>
                </a:lnTo>
                <a:cubicBezTo>
                  <a:pt x="132156" y="98298"/>
                  <a:pt x="132156" y="119354"/>
                  <a:pt x="134658" y="135407"/>
                </a:cubicBezTo>
                <a:lnTo>
                  <a:pt x="90767" y="135407"/>
                </a:lnTo>
                <a:lnTo>
                  <a:pt x="90767" y="60439"/>
                </a:lnTo>
                <a:cubicBezTo>
                  <a:pt x="90767" y="46647"/>
                  <a:pt x="85268" y="40119"/>
                  <a:pt x="69215" y="40119"/>
                </a:cubicBezTo>
                <a:cubicBezTo>
                  <a:pt x="61938" y="40119"/>
                  <a:pt x="53416" y="41377"/>
                  <a:pt x="47651" y="43383"/>
                </a:cubicBezTo>
                <a:lnTo>
                  <a:pt x="47651" y="77737"/>
                </a:lnTo>
                <a:cubicBezTo>
                  <a:pt x="47651" y="98298"/>
                  <a:pt x="47651" y="119354"/>
                  <a:pt x="50152" y="135407"/>
                </a:cubicBezTo>
                <a:lnTo>
                  <a:pt x="3772" y="135407"/>
                </a:lnTo>
                <a:cubicBezTo>
                  <a:pt x="5766" y="118351"/>
                  <a:pt x="6274" y="97549"/>
                  <a:pt x="6274" y="77737"/>
                </a:cubicBezTo>
                <a:cubicBezTo>
                  <a:pt x="6274" y="47142"/>
                  <a:pt x="3010" y="23317"/>
                  <a:pt x="0" y="8775"/>
                </a:cubicBezTo>
                <a:lnTo>
                  <a:pt x="4613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5" name="Shape 107"/>
          <xdr:cNvSpPr/>
        </xdr:nvSpPr>
        <xdr:spPr>
          <a:xfrm>
            <a:off x="2957757" y="1732092"/>
            <a:ext cx="69202" cy="138757"/>
          </a:xfrm>
          <a:custGeom>
            <a:avLst/>
            <a:gdLst/>
            <a:ahLst/>
            <a:cxnLst/>
            <a:rect l="0" t="0" r="0" b="0"/>
            <a:pathLst>
              <a:path w="69202" h="138757">
                <a:moveTo>
                  <a:pt x="69202" y="0"/>
                </a:moveTo>
                <a:lnTo>
                  <a:pt x="69202" y="34807"/>
                </a:lnTo>
                <a:lnTo>
                  <a:pt x="57348" y="37446"/>
                </a:lnTo>
                <a:cubicBezTo>
                  <a:pt x="46735" y="42785"/>
                  <a:pt x="41377" y="55392"/>
                  <a:pt x="41377" y="70812"/>
                </a:cubicBezTo>
                <a:cubicBezTo>
                  <a:pt x="41377" y="86605"/>
                  <a:pt x="47299" y="99304"/>
                  <a:pt x="58088" y="104666"/>
                </a:cubicBezTo>
                <a:lnTo>
                  <a:pt x="69202" y="107146"/>
                </a:lnTo>
                <a:lnTo>
                  <a:pt x="69202" y="138577"/>
                </a:lnTo>
                <a:lnTo>
                  <a:pt x="68199" y="138757"/>
                </a:lnTo>
                <a:cubicBezTo>
                  <a:pt x="26822" y="138757"/>
                  <a:pt x="0" y="112430"/>
                  <a:pt x="0" y="70812"/>
                </a:cubicBezTo>
                <a:cubicBezTo>
                  <a:pt x="0" y="39208"/>
                  <a:pt x="16781" y="14948"/>
                  <a:pt x="42734" y="4794"/>
                </a:cubicBezTo>
                <a:lnTo>
                  <a:pt x="69202"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6" name="Shape 108"/>
          <xdr:cNvSpPr/>
        </xdr:nvSpPr>
        <xdr:spPr>
          <a:xfrm>
            <a:off x="3026960" y="1731683"/>
            <a:ext cx="69215" cy="138986"/>
          </a:xfrm>
          <a:custGeom>
            <a:avLst/>
            <a:gdLst/>
            <a:ahLst/>
            <a:cxnLst/>
            <a:rect l="0" t="0" r="0" b="0"/>
            <a:pathLst>
              <a:path w="69215" h="138986">
                <a:moveTo>
                  <a:pt x="2261" y="0"/>
                </a:moveTo>
                <a:cubicBezTo>
                  <a:pt x="43637" y="0"/>
                  <a:pt x="69215" y="26581"/>
                  <a:pt x="69215" y="68466"/>
                </a:cubicBezTo>
                <a:cubicBezTo>
                  <a:pt x="69215" y="99298"/>
                  <a:pt x="54120" y="123651"/>
                  <a:pt x="28271" y="133901"/>
                </a:cubicBezTo>
                <a:lnTo>
                  <a:pt x="0" y="138986"/>
                </a:lnTo>
                <a:lnTo>
                  <a:pt x="0" y="107555"/>
                </a:lnTo>
                <a:lnTo>
                  <a:pt x="1257" y="107836"/>
                </a:lnTo>
                <a:cubicBezTo>
                  <a:pt x="19812" y="107836"/>
                  <a:pt x="27826" y="93040"/>
                  <a:pt x="27826" y="70726"/>
                </a:cubicBezTo>
                <a:cubicBezTo>
                  <a:pt x="27826" y="48146"/>
                  <a:pt x="19304" y="35103"/>
                  <a:pt x="508" y="35103"/>
                </a:cubicBezTo>
                <a:lnTo>
                  <a:pt x="0" y="35216"/>
                </a:lnTo>
                <a:lnTo>
                  <a:pt x="0" y="409"/>
                </a:lnTo>
                <a:lnTo>
                  <a:pt x="226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7" name="Shape 109"/>
          <xdr:cNvSpPr/>
        </xdr:nvSpPr>
        <xdr:spPr>
          <a:xfrm>
            <a:off x="3173988" y="1731849"/>
            <a:ext cx="69329" cy="139000"/>
          </a:xfrm>
          <a:custGeom>
            <a:avLst/>
            <a:gdLst/>
            <a:ahLst/>
            <a:cxnLst/>
            <a:rect l="0" t="0" r="0" b="0"/>
            <a:pathLst>
              <a:path w="69329" h="139000">
                <a:moveTo>
                  <a:pt x="69329" y="0"/>
                </a:moveTo>
                <a:lnTo>
                  <a:pt x="69329" y="36053"/>
                </a:lnTo>
                <a:lnTo>
                  <a:pt x="62181" y="37300"/>
                </a:lnTo>
                <a:cubicBezTo>
                  <a:pt x="50365" y="41994"/>
                  <a:pt x="43879" y="53567"/>
                  <a:pt x="43879" y="71055"/>
                </a:cubicBezTo>
                <a:cubicBezTo>
                  <a:pt x="43879" y="85904"/>
                  <a:pt x="49522" y="96960"/>
                  <a:pt x="61125" y="101560"/>
                </a:cubicBezTo>
                <a:lnTo>
                  <a:pt x="69329" y="102977"/>
                </a:lnTo>
                <a:lnTo>
                  <a:pt x="69329" y="133645"/>
                </a:lnTo>
                <a:lnTo>
                  <a:pt x="52667" y="139000"/>
                </a:lnTo>
                <a:cubicBezTo>
                  <a:pt x="23317" y="139000"/>
                  <a:pt x="0" y="116190"/>
                  <a:pt x="0" y="72312"/>
                </a:cubicBezTo>
                <a:cubicBezTo>
                  <a:pt x="0" y="40908"/>
                  <a:pt x="16081" y="15841"/>
                  <a:pt x="41678" y="5269"/>
                </a:cubicBezTo>
                <a:lnTo>
                  <a:pt x="6932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8" name="Shape 110"/>
          <xdr:cNvSpPr/>
        </xdr:nvSpPr>
        <xdr:spPr>
          <a:xfrm>
            <a:off x="3243317" y="1672754"/>
            <a:ext cx="71844" cy="194348"/>
          </a:xfrm>
          <a:custGeom>
            <a:avLst/>
            <a:gdLst/>
            <a:ahLst/>
            <a:cxnLst/>
            <a:rect l="0" t="0" r="0" b="0"/>
            <a:pathLst>
              <a:path w="71844" h="194348">
                <a:moveTo>
                  <a:pt x="66840" y="0"/>
                </a:moveTo>
                <a:lnTo>
                  <a:pt x="66840" y="110338"/>
                </a:lnTo>
                <a:cubicBezTo>
                  <a:pt x="66840" y="142177"/>
                  <a:pt x="68580" y="176797"/>
                  <a:pt x="71844" y="194348"/>
                </a:cubicBezTo>
                <a:lnTo>
                  <a:pt x="28969" y="194348"/>
                </a:lnTo>
                <a:lnTo>
                  <a:pt x="26962" y="167259"/>
                </a:lnTo>
                <a:lnTo>
                  <a:pt x="25451" y="166764"/>
                </a:lnTo>
                <a:cubicBezTo>
                  <a:pt x="21692" y="176416"/>
                  <a:pt x="16488" y="184248"/>
                  <a:pt x="9561" y="189668"/>
                </a:cubicBezTo>
                <a:lnTo>
                  <a:pt x="0" y="192741"/>
                </a:lnTo>
                <a:lnTo>
                  <a:pt x="0" y="162073"/>
                </a:lnTo>
                <a:lnTo>
                  <a:pt x="5397" y="163005"/>
                </a:lnTo>
                <a:cubicBezTo>
                  <a:pt x="12167" y="163005"/>
                  <a:pt x="19939" y="161493"/>
                  <a:pt x="25451" y="159741"/>
                </a:cubicBezTo>
                <a:lnTo>
                  <a:pt x="25451" y="97295"/>
                </a:lnTo>
                <a:cubicBezTo>
                  <a:pt x="18428" y="95034"/>
                  <a:pt x="12167" y="94031"/>
                  <a:pt x="6401" y="94031"/>
                </a:cubicBezTo>
                <a:lnTo>
                  <a:pt x="0" y="95148"/>
                </a:lnTo>
                <a:lnTo>
                  <a:pt x="0" y="59095"/>
                </a:lnTo>
                <a:lnTo>
                  <a:pt x="876" y="58928"/>
                </a:lnTo>
                <a:cubicBezTo>
                  <a:pt x="10668" y="58928"/>
                  <a:pt x="17691" y="59944"/>
                  <a:pt x="25451" y="62192"/>
                </a:cubicBezTo>
                <a:lnTo>
                  <a:pt x="25451" y="61443"/>
                </a:lnTo>
                <a:cubicBezTo>
                  <a:pt x="25451" y="42634"/>
                  <a:pt x="22695" y="21069"/>
                  <a:pt x="19190" y="7531"/>
                </a:cubicBezTo>
                <a:lnTo>
                  <a:pt x="668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09" name="Shape 111"/>
          <xdr:cNvSpPr/>
        </xdr:nvSpPr>
        <xdr:spPr>
          <a:xfrm>
            <a:off x="334154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0" name="Shape 112"/>
          <xdr:cNvSpPr/>
        </xdr:nvSpPr>
        <xdr:spPr>
          <a:xfrm>
            <a:off x="340711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1" name="Shape 113"/>
          <xdr:cNvSpPr/>
        </xdr:nvSpPr>
        <xdr:spPr>
          <a:xfrm>
            <a:off x="340711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2" name="Shape 114"/>
          <xdr:cNvSpPr/>
        </xdr:nvSpPr>
        <xdr:spPr>
          <a:xfrm>
            <a:off x="3559282" y="1687808"/>
            <a:ext cx="71964" cy="179286"/>
          </a:xfrm>
          <a:custGeom>
            <a:avLst/>
            <a:gdLst/>
            <a:ahLst/>
            <a:cxnLst/>
            <a:rect l="0" t="0" r="0" b="0"/>
            <a:pathLst>
              <a:path w="71964" h="179286">
                <a:moveTo>
                  <a:pt x="66434" y="0"/>
                </a:moveTo>
                <a:lnTo>
                  <a:pt x="71964" y="665"/>
                </a:lnTo>
                <a:lnTo>
                  <a:pt x="71964" y="34916"/>
                </a:lnTo>
                <a:lnTo>
                  <a:pt x="67196" y="33350"/>
                </a:lnTo>
                <a:cubicBezTo>
                  <a:pt x="59169" y="33350"/>
                  <a:pt x="52146" y="33846"/>
                  <a:pt x="46380" y="34849"/>
                </a:cubicBezTo>
                <a:lnTo>
                  <a:pt x="46380" y="95288"/>
                </a:lnTo>
                <a:cubicBezTo>
                  <a:pt x="53911" y="96546"/>
                  <a:pt x="62433" y="97282"/>
                  <a:pt x="68961" y="97282"/>
                </a:cubicBezTo>
                <a:lnTo>
                  <a:pt x="71964" y="96906"/>
                </a:lnTo>
                <a:lnTo>
                  <a:pt x="71964" y="129070"/>
                </a:lnTo>
                <a:lnTo>
                  <a:pt x="58888" y="128791"/>
                </a:lnTo>
                <a:cubicBezTo>
                  <a:pt x="54594" y="128572"/>
                  <a:pt x="50895" y="128257"/>
                  <a:pt x="46380" y="127876"/>
                </a:cubicBezTo>
                <a:cubicBezTo>
                  <a:pt x="46380" y="149949"/>
                  <a:pt x="46875" y="163487"/>
                  <a:pt x="47637" y="179286"/>
                </a:cubicBezTo>
                <a:lnTo>
                  <a:pt x="0" y="179286"/>
                </a:lnTo>
                <a:cubicBezTo>
                  <a:pt x="1752" y="160985"/>
                  <a:pt x="2502" y="133147"/>
                  <a:pt x="2502" y="89256"/>
                </a:cubicBezTo>
                <a:cubicBezTo>
                  <a:pt x="2502" y="46381"/>
                  <a:pt x="1257" y="17793"/>
                  <a:pt x="0" y="3759"/>
                </a:cubicBezTo>
                <a:cubicBezTo>
                  <a:pt x="17551" y="1753"/>
                  <a:pt x="41618" y="0"/>
                  <a:pt x="66434"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3" name="Shape 115"/>
          <xdr:cNvSpPr/>
        </xdr:nvSpPr>
        <xdr:spPr>
          <a:xfrm>
            <a:off x="3631246" y="1688473"/>
            <a:ext cx="73463" cy="128469"/>
          </a:xfrm>
          <a:custGeom>
            <a:avLst/>
            <a:gdLst/>
            <a:ahLst/>
            <a:cxnLst/>
            <a:rect l="0" t="0" r="0" b="0"/>
            <a:pathLst>
              <a:path w="73463" h="128469">
                <a:moveTo>
                  <a:pt x="0" y="0"/>
                </a:moveTo>
                <a:lnTo>
                  <a:pt x="27975" y="3361"/>
                </a:lnTo>
                <a:cubicBezTo>
                  <a:pt x="57247" y="11398"/>
                  <a:pt x="73463" y="31422"/>
                  <a:pt x="73463" y="63026"/>
                </a:cubicBezTo>
                <a:cubicBezTo>
                  <a:pt x="73463" y="104390"/>
                  <a:pt x="45638" y="128469"/>
                  <a:pt x="3004" y="128469"/>
                </a:cubicBezTo>
                <a:lnTo>
                  <a:pt x="0" y="128405"/>
                </a:lnTo>
                <a:lnTo>
                  <a:pt x="0" y="96241"/>
                </a:lnTo>
                <a:lnTo>
                  <a:pt x="8439" y="95184"/>
                </a:lnTo>
                <a:cubicBezTo>
                  <a:pt x="18805" y="92106"/>
                  <a:pt x="25584" y="83460"/>
                  <a:pt x="25584" y="63534"/>
                </a:cubicBezTo>
                <a:cubicBezTo>
                  <a:pt x="25584" y="52745"/>
                  <a:pt x="22762" y="45033"/>
                  <a:pt x="17556" y="40018"/>
                </a:cubicBezTo>
                <a:lnTo>
                  <a:pt x="0" y="34252"/>
                </a:lnTo>
                <a:lnTo>
                  <a:pt x="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4" name="Shape 116"/>
          <xdr:cNvSpPr/>
        </xdr:nvSpPr>
        <xdr:spPr>
          <a:xfrm>
            <a:off x="3727347" y="1731687"/>
            <a:ext cx="137173" cy="139167"/>
          </a:xfrm>
          <a:custGeom>
            <a:avLst/>
            <a:gdLst/>
            <a:ahLst/>
            <a:cxnLst/>
            <a:rect l="0" t="0" r="0" b="0"/>
            <a:pathLst>
              <a:path w="137173" h="139167">
                <a:moveTo>
                  <a:pt x="47651" y="0"/>
                </a:moveTo>
                <a:lnTo>
                  <a:pt x="47651" y="82258"/>
                </a:lnTo>
                <a:cubicBezTo>
                  <a:pt x="47651" y="97053"/>
                  <a:pt x="53417" y="104064"/>
                  <a:pt x="69710" y="104064"/>
                </a:cubicBezTo>
                <a:cubicBezTo>
                  <a:pt x="76734" y="104064"/>
                  <a:pt x="85001" y="102819"/>
                  <a:pt x="90767" y="100813"/>
                </a:cubicBezTo>
                <a:lnTo>
                  <a:pt x="90767" y="61430"/>
                </a:lnTo>
                <a:cubicBezTo>
                  <a:pt x="90767" y="35103"/>
                  <a:pt x="88519" y="21565"/>
                  <a:pt x="84506" y="7519"/>
                </a:cubicBezTo>
                <a:lnTo>
                  <a:pt x="132143" y="0"/>
                </a:lnTo>
                <a:lnTo>
                  <a:pt x="132143" y="65202"/>
                </a:lnTo>
                <a:cubicBezTo>
                  <a:pt x="132143" y="106325"/>
                  <a:pt x="133401" y="115850"/>
                  <a:pt x="137173" y="135408"/>
                </a:cubicBezTo>
                <a:lnTo>
                  <a:pt x="94285" y="135408"/>
                </a:lnTo>
                <a:cubicBezTo>
                  <a:pt x="93790" y="129896"/>
                  <a:pt x="92774" y="121615"/>
                  <a:pt x="92278" y="108318"/>
                </a:cubicBezTo>
                <a:lnTo>
                  <a:pt x="90767" y="107823"/>
                </a:lnTo>
                <a:cubicBezTo>
                  <a:pt x="81001" y="129146"/>
                  <a:pt x="64199" y="139167"/>
                  <a:pt x="45390" y="139167"/>
                </a:cubicBezTo>
                <a:cubicBezTo>
                  <a:pt x="23571" y="139167"/>
                  <a:pt x="6261" y="124638"/>
                  <a:pt x="6261" y="96787"/>
                </a:cubicBezTo>
                <a:lnTo>
                  <a:pt x="6261" y="61430"/>
                </a:lnTo>
                <a:cubicBezTo>
                  <a:pt x="6261" y="40615"/>
                  <a:pt x="3759" y="22314"/>
                  <a:pt x="0" y="8776"/>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5" name="Shape 117"/>
          <xdr:cNvSpPr/>
        </xdr:nvSpPr>
        <xdr:spPr>
          <a:xfrm>
            <a:off x="3890897" y="1732479"/>
            <a:ext cx="65570" cy="136976"/>
          </a:xfrm>
          <a:custGeom>
            <a:avLst/>
            <a:gdLst/>
            <a:ahLst/>
            <a:cxnLst/>
            <a:rect l="0" t="0" r="0" b="0"/>
            <a:pathLst>
              <a:path w="65570" h="136976">
                <a:moveTo>
                  <a:pt x="65570" y="0"/>
                </a:moveTo>
                <a:lnTo>
                  <a:pt x="65570" y="28945"/>
                </a:lnTo>
                <a:lnTo>
                  <a:pt x="59359" y="30487"/>
                </a:lnTo>
                <a:cubicBezTo>
                  <a:pt x="50462" y="35236"/>
                  <a:pt x="44631" y="46473"/>
                  <a:pt x="43878" y="60389"/>
                </a:cubicBezTo>
                <a:lnTo>
                  <a:pt x="65570" y="59131"/>
                </a:lnTo>
                <a:lnTo>
                  <a:pt x="65570" y="79867"/>
                </a:lnTo>
                <a:lnTo>
                  <a:pt x="44640" y="80455"/>
                </a:lnTo>
                <a:cubicBezTo>
                  <a:pt x="46393" y="88602"/>
                  <a:pt x="50654" y="95248"/>
                  <a:pt x="57140" y="99856"/>
                </a:cubicBezTo>
                <a:lnTo>
                  <a:pt x="65570" y="102197"/>
                </a:lnTo>
                <a:lnTo>
                  <a:pt x="65570" y="136976"/>
                </a:lnTo>
                <a:lnTo>
                  <a:pt x="43897" y="133825"/>
                </a:lnTo>
                <a:cubicBezTo>
                  <a:pt x="16216" y="124812"/>
                  <a:pt x="0" y="102719"/>
                  <a:pt x="0" y="70181"/>
                </a:cubicBezTo>
                <a:cubicBezTo>
                  <a:pt x="0" y="38577"/>
                  <a:pt x="17488" y="14460"/>
                  <a:pt x="42525" y="4376"/>
                </a:cubicBezTo>
                <a:lnTo>
                  <a:pt x="6557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6" name="Shape 118"/>
          <xdr:cNvSpPr/>
        </xdr:nvSpPr>
        <xdr:spPr>
          <a:xfrm>
            <a:off x="3956466" y="1829482"/>
            <a:ext cx="58547" cy="41377"/>
          </a:xfrm>
          <a:custGeom>
            <a:avLst/>
            <a:gdLst/>
            <a:ahLst/>
            <a:cxnLst/>
            <a:rect l="0" t="0" r="0" b="0"/>
            <a:pathLst>
              <a:path w="58547" h="41377">
                <a:moveTo>
                  <a:pt x="58547" y="0"/>
                </a:moveTo>
                <a:lnTo>
                  <a:pt x="53544" y="35103"/>
                </a:lnTo>
                <a:cubicBezTo>
                  <a:pt x="42253" y="38367"/>
                  <a:pt x="26708" y="41377"/>
                  <a:pt x="9652" y="41377"/>
                </a:cubicBezTo>
                <a:lnTo>
                  <a:pt x="0" y="39973"/>
                </a:lnTo>
                <a:lnTo>
                  <a:pt x="0" y="5194"/>
                </a:lnTo>
                <a:lnTo>
                  <a:pt x="17425" y="10033"/>
                </a:lnTo>
                <a:cubicBezTo>
                  <a:pt x="34481" y="10033"/>
                  <a:pt x="48781" y="5017"/>
                  <a:pt x="58547"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7" name="Shape 119"/>
          <xdr:cNvSpPr/>
        </xdr:nvSpPr>
        <xdr:spPr>
          <a:xfrm>
            <a:off x="3956466" y="1731692"/>
            <a:ext cx="61811" cy="80654"/>
          </a:xfrm>
          <a:custGeom>
            <a:avLst/>
            <a:gdLst/>
            <a:ahLst/>
            <a:cxnLst/>
            <a:rect l="0" t="0" r="0" b="0"/>
            <a:pathLst>
              <a:path w="61811" h="80654">
                <a:moveTo>
                  <a:pt x="4140" y="0"/>
                </a:moveTo>
                <a:cubicBezTo>
                  <a:pt x="37491" y="0"/>
                  <a:pt x="61811" y="19050"/>
                  <a:pt x="61811" y="57671"/>
                </a:cubicBezTo>
                <a:cubicBezTo>
                  <a:pt x="61811" y="62687"/>
                  <a:pt x="61062" y="72466"/>
                  <a:pt x="59551" y="78981"/>
                </a:cubicBezTo>
                <a:lnTo>
                  <a:pt x="0" y="80654"/>
                </a:lnTo>
                <a:lnTo>
                  <a:pt x="0" y="59918"/>
                </a:lnTo>
                <a:lnTo>
                  <a:pt x="21438" y="58674"/>
                </a:lnTo>
                <a:cubicBezTo>
                  <a:pt x="21692" y="56667"/>
                  <a:pt x="21692" y="53911"/>
                  <a:pt x="21692" y="51905"/>
                </a:cubicBezTo>
                <a:cubicBezTo>
                  <a:pt x="21692" y="38621"/>
                  <a:pt x="17425" y="28829"/>
                  <a:pt x="3632" y="28829"/>
                </a:cubicBezTo>
                <a:lnTo>
                  <a:pt x="0" y="29731"/>
                </a:lnTo>
                <a:lnTo>
                  <a:pt x="0" y="786"/>
                </a:lnTo>
                <a:lnTo>
                  <a:pt x="414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8" name="Shape 120"/>
          <xdr:cNvSpPr/>
        </xdr:nvSpPr>
        <xdr:spPr>
          <a:xfrm>
            <a:off x="4044658" y="1672754"/>
            <a:ext cx="73603" cy="198095"/>
          </a:xfrm>
          <a:custGeom>
            <a:avLst/>
            <a:gdLst/>
            <a:ahLst/>
            <a:cxnLst/>
            <a:rect l="0" t="0" r="0" b="0"/>
            <a:pathLst>
              <a:path w="73603" h="198095">
                <a:moveTo>
                  <a:pt x="47651" y="0"/>
                </a:moveTo>
                <a:lnTo>
                  <a:pt x="47651" y="90272"/>
                </a:lnTo>
                <a:cubicBezTo>
                  <a:pt x="50908" y="83007"/>
                  <a:pt x="56614" y="75171"/>
                  <a:pt x="64356" y="69152"/>
                </a:cubicBezTo>
                <a:lnTo>
                  <a:pt x="73603" y="63946"/>
                </a:lnTo>
                <a:lnTo>
                  <a:pt x="73603" y="94989"/>
                </a:lnTo>
                <a:lnTo>
                  <a:pt x="67958" y="94031"/>
                </a:lnTo>
                <a:cubicBezTo>
                  <a:pt x="61176" y="94031"/>
                  <a:pt x="53162" y="95542"/>
                  <a:pt x="47651" y="97295"/>
                </a:cubicBezTo>
                <a:lnTo>
                  <a:pt x="47651" y="160744"/>
                </a:lnTo>
                <a:cubicBezTo>
                  <a:pt x="55169" y="163246"/>
                  <a:pt x="62192" y="164249"/>
                  <a:pt x="68466" y="164249"/>
                </a:cubicBezTo>
                <a:lnTo>
                  <a:pt x="73603" y="163385"/>
                </a:lnTo>
                <a:lnTo>
                  <a:pt x="73603" y="197443"/>
                </a:lnTo>
                <a:lnTo>
                  <a:pt x="69469" y="198095"/>
                </a:lnTo>
                <a:cubicBezTo>
                  <a:pt x="43637" y="198095"/>
                  <a:pt x="27585" y="194348"/>
                  <a:pt x="6274" y="186817"/>
                </a:cubicBezTo>
                <a:lnTo>
                  <a:pt x="6274" y="60185"/>
                </a:lnTo>
                <a:cubicBezTo>
                  <a:pt x="6274" y="45390"/>
                  <a:pt x="3010" y="20828"/>
                  <a:pt x="0" y="7531"/>
                </a:cubicBezTo>
                <a:lnTo>
                  <a:pt x="47651"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19" name="Shape 121"/>
          <xdr:cNvSpPr/>
        </xdr:nvSpPr>
        <xdr:spPr>
          <a:xfrm>
            <a:off x="4118260" y="1731682"/>
            <a:ext cx="69831" cy="138514"/>
          </a:xfrm>
          <a:custGeom>
            <a:avLst/>
            <a:gdLst/>
            <a:ahLst/>
            <a:cxnLst/>
            <a:rect l="0" t="0" r="0" b="0"/>
            <a:pathLst>
              <a:path w="69831" h="138514">
                <a:moveTo>
                  <a:pt x="19679" y="0"/>
                </a:moveTo>
                <a:cubicBezTo>
                  <a:pt x="49270" y="0"/>
                  <a:pt x="69831" y="25336"/>
                  <a:pt x="69831" y="67957"/>
                </a:cubicBezTo>
                <a:cubicBezTo>
                  <a:pt x="69831" y="102000"/>
                  <a:pt x="52908" y="125034"/>
                  <a:pt x="25934" y="134423"/>
                </a:cubicBezTo>
                <a:lnTo>
                  <a:pt x="0" y="138514"/>
                </a:lnTo>
                <a:lnTo>
                  <a:pt x="0" y="104456"/>
                </a:lnTo>
                <a:lnTo>
                  <a:pt x="9134" y="102919"/>
                </a:lnTo>
                <a:cubicBezTo>
                  <a:pt x="21016" y="98158"/>
                  <a:pt x="25953" y="86449"/>
                  <a:pt x="25953" y="68961"/>
                </a:cubicBezTo>
                <a:cubicBezTo>
                  <a:pt x="25953" y="53540"/>
                  <a:pt x="20445" y="42205"/>
                  <a:pt x="8492" y="37502"/>
                </a:cubicBezTo>
                <a:lnTo>
                  <a:pt x="0" y="36061"/>
                </a:lnTo>
                <a:lnTo>
                  <a:pt x="0" y="5018"/>
                </a:lnTo>
                <a:lnTo>
                  <a:pt x="3842" y="2854"/>
                </a:lnTo>
                <a:cubicBezTo>
                  <a:pt x="8680" y="1051"/>
                  <a:pt x="13976" y="0"/>
                  <a:pt x="19679" y="0"/>
                </a:cubicBez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0" name="Shape 122"/>
          <xdr:cNvSpPr/>
        </xdr:nvSpPr>
        <xdr:spPr>
          <a:xfrm>
            <a:off x="4211970" y="1672749"/>
            <a:ext cx="50152" cy="194348"/>
          </a:xfrm>
          <a:custGeom>
            <a:avLst/>
            <a:gdLst/>
            <a:ahLst/>
            <a:cxnLst/>
            <a:rect l="0" t="0" r="0" b="0"/>
            <a:pathLst>
              <a:path w="50152" h="194348">
                <a:moveTo>
                  <a:pt x="47650" y="0"/>
                </a:moveTo>
                <a:lnTo>
                  <a:pt x="47650" y="132169"/>
                </a:lnTo>
                <a:cubicBezTo>
                  <a:pt x="47650" y="155473"/>
                  <a:pt x="47650" y="175552"/>
                  <a:pt x="50152" y="194348"/>
                </a:cubicBezTo>
                <a:lnTo>
                  <a:pt x="3759" y="194348"/>
                </a:lnTo>
                <a:cubicBezTo>
                  <a:pt x="6007" y="174282"/>
                  <a:pt x="6273" y="155473"/>
                  <a:pt x="6273" y="131915"/>
                </a:cubicBezTo>
                <a:lnTo>
                  <a:pt x="6273" y="61443"/>
                </a:lnTo>
                <a:cubicBezTo>
                  <a:pt x="6273" y="42647"/>
                  <a:pt x="3505" y="21069"/>
                  <a:pt x="0" y="7531"/>
                </a:cubicBezTo>
                <a:lnTo>
                  <a:pt x="47650"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1" name="Shape 123"/>
          <xdr:cNvSpPr/>
        </xdr:nvSpPr>
        <xdr:spPr>
          <a:xfrm>
            <a:off x="4288492" y="1794478"/>
            <a:ext cx="59423" cy="76382"/>
          </a:xfrm>
          <a:custGeom>
            <a:avLst/>
            <a:gdLst/>
            <a:ahLst/>
            <a:cxnLst/>
            <a:rect l="0" t="0" r="0" b="0"/>
            <a:pathLst>
              <a:path w="59423" h="76382">
                <a:moveTo>
                  <a:pt x="59423" y="0"/>
                </a:moveTo>
                <a:lnTo>
                  <a:pt x="59423" y="21117"/>
                </a:lnTo>
                <a:lnTo>
                  <a:pt x="53218" y="21994"/>
                </a:lnTo>
                <a:cubicBezTo>
                  <a:pt x="45882" y="24407"/>
                  <a:pt x="40615" y="28356"/>
                  <a:pt x="40615" y="34751"/>
                </a:cubicBezTo>
                <a:cubicBezTo>
                  <a:pt x="40615" y="43781"/>
                  <a:pt x="47383" y="48302"/>
                  <a:pt x="57417" y="48302"/>
                </a:cubicBezTo>
                <a:lnTo>
                  <a:pt x="59423" y="47987"/>
                </a:lnTo>
                <a:lnTo>
                  <a:pt x="59423" y="69948"/>
                </a:lnTo>
                <a:lnTo>
                  <a:pt x="36106" y="76382"/>
                </a:lnTo>
                <a:cubicBezTo>
                  <a:pt x="15798" y="76382"/>
                  <a:pt x="0" y="64101"/>
                  <a:pt x="0" y="42016"/>
                </a:cubicBezTo>
                <a:cubicBezTo>
                  <a:pt x="0" y="15498"/>
                  <a:pt x="24960" y="4782"/>
                  <a:pt x="51724" y="658"/>
                </a:cubicBezTo>
                <a:lnTo>
                  <a:pt x="59423"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2" name="Shape 124"/>
          <xdr:cNvSpPr/>
        </xdr:nvSpPr>
        <xdr:spPr>
          <a:xfrm>
            <a:off x="4293496" y="1733119"/>
            <a:ext cx="54419" cy="52232"/>
          </a:xfrm>
          <a:custGeom>
            <a:avLst/>
            <a:gdLst/>
            <a:ahLst/>
            <a:cxnLst/>
            <a:rect l="0" t="0" r="0" b="0"/>
            <a:pathLst>
              <a:path w="54419" h="52232">
                <a:moveTo>
                  <a:pt x="54419" y="0"/>
                </a:moveTo>
                <a:lnTo>
                  <a:pt x="54419" y="34157"/>
                </a:lnTo>
                <a:lnTo>
                  <a:pt x="30188" y="38905"/>
                </a:lnTo>
                <a:cubicBezTo>
                  <a:pt x="21441" y="42199"/>
                  <a:pt x="13290" y="46841"/>
                  <a:pt x="7023" y="52232"/>
                </a:cubicBezTo>
                <a:cubicBezTo>
                  <a:pt x="4521" y="44206"/>
                  <a:pt x="762" y="22895"/>
                  <a:pt x="0" y="13611"/>
                </a:cubicBezTo>
                <a:cubicBezTo>
                  <a:pt x="7645" y="9725"/>
                  <a:pt x="17866" y="5966"/>
                  <a:pt x="29277" y="3178"/>
                </a:cubicBezTo>
                <a:lnTo>
                  <a:pt x="54419"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sp macro="" textlink="">
        <xdr:nvSpPr>
          <xdr:cNvPr id="123" name="Shape 125"/>
          <xdr:cNvSpPr/>
        </xdr:nvSpPr>
        <xdr:spPr>
          <a:xfrm>
            <a:off x="4347915" y="1731693"/>
            <a:ext cx="65189" cy="135408"/>
          </a:xfrm>
          <a:custGeom>
            <a:avLst/>
            <a:gdLst/>
            <a:ahLst/>
            <a:cxnLst/>
            <a:rect l="0" t="0" r="0" b="0"/>
            <a:pathLst>
              <a:path w="65189" h="135408">
                <a:moveTo>
                  <a:pt x="11278" y="0"/>
                </a:moveTo>
                <a:cubicBezTo>
                  <a:pt x="43891" y="0"/>
                  <a:pt x="61684" y="18047"/>
                  <a:pt x="61684" y="44386"/>
                </a:cubicBezTo>
                <a:cubicBezTo>
                  <a:pt x="61684" y="62179"/>
                  <a:pt x="60427" y="76733"/>
                  <a:pt x="60427" y="91021"/>
                </a:cubicBezTo>
                <a:cubicBezTo>
                  <a:pt x="60427" y="107061"/>
                  <a:pt x="61684" y="116853"/>
                  <a:pt x="65189" y="135408"/>
                </a:cubicBezTo>
                <a:lnTo>
                  <a:pt x="22314" y="135408"/>
                </a:lnTo>
                <a:lnTo>
                  <a:pt x="20307" y="115341"/>
                </a:lnTo>
                <a:lnTo>
                  <a:pt x="18809" y="114846"/>
                </a:lnTo>
                <a:cubicBezTo>
                  <a:pt x="14923" y="121615"/>
                  <a:pt x="9408" y="127695"/>
                  <a:pt x="2356" y="132083"/>
                </a:cubicBezTo>
                <a:lnTo>
                  <a:pt x="0" y="132733"/>
                </a:lnTo>
                <a:lnTo>
                  <a:pt x="0" y="110772"/>
                </a:lnTo>
                <a:lnTo>
                  <a:pt x="18809" y="107823"/>
                </a:lnTo>
                <a:lnTo>
                  <a:pt x="18809" y="81242"/>
                </a:lnTo>
                <a:lnTo>
                  <a:pt x="0" y="83901"/>
                </a:lnTo>
                <a:lnTo>
                  <a:pt x="0" y="62785"/>
                </a:lnTo>
                <a:lnTo>
                  <a:pt x="18809" y="61176"/>
                </a:lnTo>
                <a:lnTo>
                  <a:pt x="18809" y="52654"/>
                </a:lnTo>
                <a:cubicBezTo>
                  <a:pt x="18809" y="41123"/>
                  <a:pt x="14542" y="35090"/>
                  <a:pt x="2515" y="35090"/>
                </a:cubicBezTo>
                <a:lnTo>
                  <a:pt x="0" y="35583"/>
                </a:lnTo>
                <a:lnTo>
                  <a:pt x="0" y="1425"/>
                </a:lnTo>
                <a:lnTo>
                  <a:pt x="11278" y="0"/>
                </a:lnTo>
                <a:close/>
              </a:path>
            </a:pathLst>
          </a:custGeom>
          <a:ln w="0" cap="flat">
            <a:miter lim="127000"/>
          </a:ln>
        </xdr:spPr>
        <xdr:style>
          <a:lnRef idx="0">
            <a:srgbClr val="000000">
              <a:alpha val="0"/>
            </a:srgbClr>
          </a:lnRef>
          <a:fillRef idx="1">
            <a:srgbClr val="A8123E"/>
          </a:fillRef>
          <a:effectRef idx="0">
            <a:scrgbClr r="0" g="0" b="0"/>
          </a:effectRef>
          <a:fontRef idx="none"/>
        </xdr:style>
        <xdr:txBody>
          <a:bodyPr wrap="square"/>
          <a:lstStyle/>
          <a:p>
            <a:endParaRPr lang="en-US"/>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7"/>
  <sheetViews>
    <sheetView tabSelected="1" topLeftCell="A7" zoomScale="130" zoomScaleNormal="130" workbookViewId="0">
      <selection activeCell="B30" sqref="B30"/>
    </sheetView>
  </sheetViews>
  <sheetFormatPr baseColWidth="10" defaultColWidth="11.42578125" defaultRowHeight="12" x14ac:dyDescent="0.25"/>
  <cols>
    <col min="1" max="1" width="17.7109375" style="96" customWidth="1"/>
    <col min="2" max="2" width="51.28515625" style="96" customWidth="1"/>
    <col min="3" max="3" width="18.7109375" style="96" customWidth="1"/>
    <col min="4" max="4" width="18.7109375" style="96" bestFit="1" customWidth="1"/>
    <col min="5" max="5" width="20.140625" style="2" customWidth="1"/>
    <col min="6" max="6" width="15" style="96" customWidth="1"/>
    <col min="7" max="16384" width="11.42578125" style="96"/>
  </cols>
  <sheetData>
    <row r="1" spans="1:5" ht="20.25" x14ac:dyDescent="0.25">
      <c r="A1" s="101"/>
      <c r="B1" s="101"/>
      <c r="C1" s="101"/>
      <c r="D1" s="101"/>
      <c r="E1" s="101"/>
    </row>
    <row r="2" spans="1:5" ht="18" x14ac:dyDescent="0.25">
      <c r="A2" s="128" t="s">
        <v>68</v>
      </c>
      <c r="B2" s="128"/>
      <c r="C2" s="128"/>
      <c r="D2" s="128"/>
      <c r="E2" s="128"/>
    </row>
    <row r="3" spans="1:5" ht="15.75" x14ac:dyDescent="0.25">
      <c r="A3" s="129" t="s">
        <v>7</v>
      </c>
      <c r="B3" s="129"/>
      <c r="C3" s="129"/>
      <c r="D3" s="129"/>
      <c r="E3" s="129"/>
    </row>
    <row r="4" spans="1:5" ht="15.75" x14ac:dyDescent="0.25">
      <c r="A4" s="129" t="s">
        <v>1147</v>
      </c>
      <c r="B4" s="129"/>
      <c r="C4" s="129"/>
      <c r="D4" s="129"/>
      <c r="E4" s="129"/>
    </row>
    <row r="5" spans="1:5" x14ac:dyDescent="0.25">
      <c r="A5" s="95"/>
      <c r="B5" s="95"/>
      <c r="C5" s="95"/>
      <c r="D5" s="95"/>
      <c r="E5" s="95"/>
    </row>
    <row r="6" spans="1:5" x14ac:dyDescent="0.25">
      <c r="E6" s="96"/>
    </row>
    <row r="7" spans="1:5" ht="12.75" x14ac:dyDescent="0.25">
      <c r="A7" s="123" t="s">
        <v>8</v>
      </c>
      <c r="B7" s="123"/>
      <c r="C7" s="123"/>
      <c r="D7" s="123"/>
      <c r="E7" s="123"/>
    </row>
    <row r="8" spans="1:5" x14ac:dyDescent="0.25">
      <c r="A8" s="6"/>
      <c r="B8" s="6"/>
      <c r="C8" s="6"/>
      <c r="D8" s="6"/>
      <c r="E8" s="6"/>
    </row>
    <row r="9" spans="1:5" ht="12.75" x14ac:dyDescent="0.25">
      <c r="B9" s="45" t="s">
        <v>9</v>
      </c>
      <c r="C9" s="45"/>
      <c r="D9" s="45"/>
    </row>
    <row r="12" spans="1:5" x14ac:dyDescent="0.25">
      <c r="A12" s="82" t="s">
        <v>172</v>
      </c>
      <c r="B12" s="81"/>
      <c r="C12" s="81"/>
      <c r="D12" s="81"/>
      <c r="E12" s="81"/>
    </row>
    <row r="13" spans="1:5" x14ac:dyDescent="0.25">
      <c r="A13" s="82"/>
      <c r="B13" s="81"/>
      <c r="C13" s="81"/>
      <c r="D13" s="81"/>
      <c r="E13" s="81"/>
    </row>
    <row r="14" spans="1:5" x14ac:dyDescent="0.25">
      <c r="A14" s="113" t="s">
        <v>18</v>
      </c>
      <c r="B14" s="113"/>
      <c r="C14" s="113"/>
      <c r="D14" s="113"/>
      <c r="E14" s="113"/>
    </row>
    <row r="16" spans="1:5" ht="24" x14ac:dyDescent="0.25">
      <c r="A16" s="95" t="s">
        <v>0</v>
      </c>
      <c r="B16" s="95" t="s">
        <v>1</v>
      </c>
      <c r="C16" s="58" t="s">
        <v>1146</v>
      </c>
      <c r="D16" s="58" t="s">
        <v>1104</v>
      </c>
      <c r="E16" s="73" t="s">
        <v>135</v>
      </c>
    </row>
    <row r="17" spans="1:5" x14ac:dyDescent="0.25">
      <c r="A17" s="95">
        <v>1000</v>
      </c>
      <c r="B17" s="95" t="s">
        <v>172</v>
      </c>
      <c r="C17" s="9">
        <f>C18+C63</f>
        <v>42729714.189999998</v>
      </c>
      <c r="D17" s="9">
        <f>D18+D63</f>
        <v>43478124.339999996</v>
      </c>
      <c r="E17" s="73"/>
    </row>
    <row r="18" spans="1:5" x14ac:dyDescent="0.25">
      <c r="A18" s="95">
        <v>1100</v>
      </c>
      <c r="B18" s="95" t="s">
        <v>173</v>
      </c>
      <c r="C18" s="9">
        <f>+C19+C38</f>
        <v>24403117.059999999</v>
      </c>
      <c r="D18" s="9">
        <f>+D19+D38</f>
        <v>24698058.390000001</v>
      </c>
      <c r="E18" s="73"/>
    </row>
    <row r="19" spans="1:5" ht="14.25" x14ac:dyDescent="0.25">
      <c r="A19" s="59" t="s">
        <v>10</v>
      </c>
      <c r="B19" s="99" t="s">
        <v>11</v>
      </c>
      <c r="C19" s="11">
        <f>C20+C23</f>
        <v>24398061.869999997</v>
      </c>
      <c r="D19" s="11">
        <f>D20+D23</f>
        <v>24690898.260000002</v>
      </c>
      <c r="E19" s="52"/>
    </row>
    <row r="20" spans="1:5" x14ac:dyDescent="0.25">
      <c r="A20" s="99" t="s">
        <v>12</v>
      </c>
      <c r="B20" s="99" t="s">
        <v>13</v>
      </c>
      <c r="C20" s="13">
        <f>C21+C22</f>
        <v>6384</v>
      </c>
      <c r="D20" s="13">
        <f>D21+D22</f>
        <v>384</v>
      </c>
      <c r="E20" s="96"/>
    </row>
    <row r="21" spans="1:5" x14ac:dyDescent="0.25">
      <c r="A21" s="96" t="s">
        <v>242</v>
      </c>
      <c r="B21" s="96" t="s">
        <v>80</v>
      </c>
      <c r="C21" s="14">
        <v>3384</v>
      </c>
      <c r="D21" s="14">
        <v>384</v>
      </c>
      <c r="E21" s="96"/>
    </row>
    <row r="22" spans="1:5" ht="24" x14ac:dyDescent="0.25">
      <c r="A22" s="96" t="s">
        <v>946</v>
      </c>
      <c r="B22" s="96" t="s">
        <v>947</v>
      </c>
      <c r="C22" s="14">
        <v>3000</v>
      </c>
      <c r="D22" s="14">
        <v>0</v>
      </c>
      <c r="E22" s="96" t="s">
        <v>1140</v>
      </c>
    </row>
    <row r="23" spans="1:5" x14ac:dyDescent="0.25">
      <c r="A23" s="99" t="s">
        <v>14</v>
      </c>
      <c r="B23" s="99" t="s">
        <v>15</v>
      </c>
      <c r="C23" s="15">
        <f>C24</f>
        <v>24391677.869999997</v>
      </c>
      <c r="D23" s="15">
        <f>D24</f>
        <v>24690514.260000002</v>
      </c>
      <c r="E23" s="95"/>
    </row>
    <row r="24" spans="1:5" x14ac:dyDescent="0.25">
      <c r="A24" s="96" t="s">
        <v>69</v>
      </c>
      <c r="B24" s="96" t="s">
        <v>132</v>
      </c>
      <c r="C24" s="16">
        <f>SUM(C25:C36)</f>
        <v>24391677.869999997</v>
      </c>
      <c r="D24" s="16">
        <f>D25+D26+D27+D28+D29+D30+D31+D32+D33+D34</f>
        <v>24690514.260000002</v>
      </c>
      <c r="E24" s="96"/>
    </row>
    <row r="25" spans="1:5" x14ac:dyDescent="0.25">
      <c r="A25" s="96" t="s">
        <v>70</v>
      </c>
      <c r="B25" s="96" t="s">
        <v>188</v>
      </c>
      <c r="C25" s="17">
        <v>317.58</v>
      </c>
      <c r="D25" s="17">
        <v>317.58</v>
      </c>
      <c r="E25" s="18" t="s">
        <v>133</v>
      </c>
    </row>
    <row r="26" spans="1:5" x14ac:dyDescent="0.25">
      <c r="A26" s="96" t="s">
        <v>71</v>
      </c>
      <c r="B26" s="96" t="s">
        <v>141</v>
      </c>
      <c r="C26" s="17">
        <v>765832.96</v>
      </c>
      <c r="D26" s="17">
        <v>762268.98</v>
      </c>
      <c r="E26" s="18" t="s">
        <v>137</v>
      </c>
    </row>
    <row r="27" spans="1:5" ht="24" x14ac:dyDescent="0.25">
      <c r="A27" s="96" t="s">
        <v>72</v>
      </c>
      <c r="B27" s="96" t="s">
        <v>73</v>
      </c>
      <c r="C27" s="17">
        <v>49926.2</v>
      </c>
      <c r="D27" s="17">
        <v>49925.77</v>
      </c>
      <c r="E27" s="18" t="s">
        <v>134</v>
      </c>
    </row>
    <row r="28" spans="1:5" hidden="1" x14ac:dyDescent="0.25">
      <c r="A28" s="96" t="s">
        <v>74</v>
      </c>
      <c r="B28" s="96" t="s">
        <v>75</v>
      </c>
      <c r="C28" s="17">
        <v>0</v>
      </c>
      <c r="D28" s="17">
        <v>0</v>
      </c>
      <c r="E28" s="18" t="s">
        <v>133</v>
      </c>
    </row>
    <row r="29" spans="1:5" x14ac:dyDescent="0.25">
      <c r="A29" s="96" t="s">
        <v>189</v>
      </c>
      <c r="B29" s="96" t="s">
        <v>382</v>
      </c>
      <c r="C29" s="17">
        <v>357172.81</v>
      </c>
      <c r="D29" s="17">
        <v>375649.71</v>
      </c>
      <c r="E29" s="18" t="s">
        <v>241</v>
      </c>
    </row>
    <row r="30" spans="1:5" x14ac:dyDescent="0.25">
      <c r="A30" s="96" t="s">
        <v>383</v>
      </c>
      <c r="B30" s="96" t="s">
        <v>384</v>
      </c>
      <c r="C30" s="17">
        <v>6965240.75</v>
      </c>
      <c r="D30" s="17">
        <v>6965160.3300000001</v>
      </c>
      <c r="E30" s="18" t="s">
        <v>241</v>
      </c>
    </row>
    <row r="31" spans="1:5" ht="24" x14ac:dyDescent="0.25">
      <c r="A31" s="96" t="s">
        <v>385</v>
      </c>
      <c r="B31" s="96" t="s">
        <v>422</v>
      </c>
      <c r="C31" s="17">
        <v>350656.61</v>
      </c>
      <c r="D31" s="17">
        <v>653999.37</v>
      </c>
      <c r="E31" s="18" t="s">
        <v>1005</v>
      </c>
    </row>
    <row r="32" spans="1:5" ht="24" x14ac:dyDescent="0.25">
      <c r="A32" s="96" t="s">
        <v>870</v>
      </c>
      <c r="B32" s="96" t="s">
        <v>1109</v>
      </c>
      <c r="C32" s="17">
        <v>342386.68</v>
      </c>
      <c r="D32" s="17">
        <v>662898.68999999994</v>
      </c>
      <c r="E32" s="18" t="s">
        <v>1006</v>
      </c>
    </row>
    <row r="33" spans="1:5" ht="48" x14ac:dyDescent="0.25">
      <c r="A33" s="96" t="s">
        <v>1105</v>
      </c>
      <c r="B33" s="96" t="s">
        <v>1107</v>
      </c>
      <c r="C33" s="17">
        <v>13906057.810000001</v>
      </c>
      <c r="D33" s="17">
        <v>13906057.810000001</v>
      </c>
      <c r="E33" s="18" t="s">
        <v>1143</v>
      </c>
    </row>
    <row r="34" spans="1:5" ht="36" x14ac:dyDescent="0.25">
      <c r="A34" s="96" t="s">
        <v>1106</v>
      </c>
      <c r="B34" s="96" t="s">
        <v>1108</v>
      </c>
      <c r="C34" s="17">
        <v>1314236.02</v>
      </c>
      <c r="D34" s="17">
        <v>1314236.02</v>
      </c>
      <c r="E34" s="18" t="s">
        <v>1139</v>
      </c>
    </row>
    <row r="35" spans="1:5" ht="36" x14ac:dyDescent="0.25">
      <c r="A35" s="96" t="s">
        <v>1148</v>
      </c>
      <c r="B35" s="96" t="s">
        <v>1150</v>
      </c>
      <c r="C35" s="17">
        <v>60123.73</v>
      </c>
      <c r="D35" s="17">
        <v>0</v>
      </c>
      <c r="E35" s="18" t="s">
        <v>1149</v>
      </c>
    </row>
    <row r="36" spans="1:5" ht="36" x14ac:dyDescent="0.25">
      <c r="A36" s="96" t="s">
        <v>1151</v>
      </c>
      <c r="B36" s="96" t="s">
        <v>1201</v>
      </c>
      <c r="C36" s="17">
        <v>279726.71999999997</v>
      </c>
      <c r="D36" s="17">
        <v>0</v>
      </c>
      <c r="E36" s="18" t="s">
        <v>1152</v>
      </c>
    </row>
    <row r="37" spans="1:5" x14ac:dyDescent="0.25">
      <c r="C37" s="17"/>
      <c r="D37" s="17"/>
      <c r="E37" s="18"/>
    </row>
    <row r="38" spans="1:5" ht="36" x14ac:dyDescent="0.25">
      <c r="A38" s="96">
        <v>1120</v>
      </c>
      <c r="B38" s="96" t="s">
        <v>17</v>
      </c>
      <c r="C38" s="17">
        <f>C44</f>
        <v>5055.1900000000005</v>
      </c>
      <c r="D38" s="17">
        <f>D44</f>
        <v>7160.13</v>
      </c>
      <c r="E38" s="18" t="s">
        <v>1144</v>
      </c>
    </row>
    <row r="39" spans="1:5" x14ac:dyDescent="0.25">
      <c r="A39" s="99"/>
      <c r="B39" s="99"/>
      <c r="C39" s="99"/>
      <c r="D39" s="99"/>
      <c r="E39" s="18"/>
    </row>
    <row r="40" spans="1:5" x14ac:dyDescent="0.25">
      <c r="A40" s="127" t="s">
        <v>16</v>
      </c>
      <c r="B40" s="127"/>
      <c r="C40" s="127"/>
      <c r="D40" s="127"/>
      <c r="E40" s="127"/>
    </row>
    <row r="42" spans="1:5" x14ac:dyDescent="0.25">
      <c r="A42" s="113" t="s">
        <v>18</v>
      </c>
      <c r="B42" s="113"/>
      <c r="C42" s="113"/>
      <c r="D42" s="113"/>
      <c r="E42" s="113"/>
    </row>
    <row r="43" spans="1:5" x14ac:dyDescent="0.25">
      <c r="E43" s="96"/>
    </row>
    <row r="44" spans="1:5" x14ac:dyDescent="0.25">
      <c r="A44" s="99">
        <v>1120</v>
      </c>
      <c r="B44" s="99" t="s">
        <v>17</v>
      </c>
      <c r="C44" s="94">
        <f>C51+C55</f>
        <v>5055.1900000000005</v>
      </c>
      <c r="D44" s="94">
        <f>D51</f>
        <v>7160.13</v>
      </c>
      <c r="E44" s="18"/>
    </row>
    <row r="45" spans="1:5" hidden="1" x14ac:dyDescent="0.25">
      <c r="A45" s="95">
        <v>1121</v>
      </c>
      <c r="B45" s="95" t="s">
        <v>164</v>
      </c>
      <c r="C45" s="95">
        <v>0</v>
      </c>
      <c r="D45" s="95">
        <f t="shared" ref="D45" si="0">D46</f>
        <v>0</v>
      </c>
      <c r="E45" s="18"/>
    </row>
    <row r="46" spans="1:5" hidden="1" x14ac:dyDescent="0.25">
      <c r="A46" s="95" t="s">
        <v>76</v>
      </c>
      <c r="B46" s="95" t="s">
        <v>77</v>
      </c>
      <c r="C46" s="95">
        <v>0</v>
      </c>
      <c r="D46" s="95">
        <f>D47+D48+D49+D50</f>
        <v>0</v>
      </c>
      <c r="E46" s="18"/>
    </row>
    <row r="47" spans="1:5" hidden="1" x14ac:dyDescent="0.25">
      <c r="A47" s="96" t="s">
        <v>165</v>
      </c>
      <c r="B47" s="96" t="s">
        <v>78</v>
      </c>
      <c r="C47" s="96">
        <v>0</v>
      </c>
      <c r="D47" s="96">
        <v>0</v>
      </c>
      <c r="E47" s="20"/>
    </row>
    <row r="48" spans="1:5" hidden="1" x14ac:dyDescent="0.25">
      <c r="A48" s="96" t="s">
        <v>166</v>
      </c>
      <c r="B48" s="96" t="s">
        <v>169</v>
      </c>
      <c r="C48" s="96">
        <v>0</v>
      </c>
      <c r="D48" s="96">
        <v>0</v>
      </c>
      <c r="E48" s="18"/>
    </row>
    <row r="49" spans="1:6" hidden="1" x14ac:dyDescent="0.25">
      <c r="A49" s="96" t="s">
        <v>167</v>
      </c>
      <c r="B49" s="96" t="s">
        <v>170</v>
      </c>
      <c r="C49" s="96">
        <v>0</v>
      </c>
      <c r="D49" s="96">
        <v>0</v>
      </c>
      <c r="E49" s="18"/>
    </row>
    <row r="50" spans="1:6" hidden="1" x14ac:dyDescent="0.25">
      <c r="A50" s="96" t="s">
        <v>168</v>
      </c>
      <c r="B50" s="96" t="s">
        <v>171</v>
      </c>
      <c r="C50" s="96">
        <v>0</v>
      </c>
      <c r="D50" s="96">
        <v>0</v>
      </c>
      <c r="E50" s="18"/>
    </row>
    <row r="51" spans="1:6" ht="24" x14ac:dyDescent="0.25">
      <c r="A51" s="95">
        <v>1129</v>
      </c>
      <c r="B51" s="95" t="s">
        <v>998</v>
      </c>
      <c r="C51" s="16">
        <f>C52</f>
        <v>4993.3900000000003</v>
      </c>
      <c r="D51" s="16">
        <f>D52+D53</f>
        <v>7160.13</v>
      </c>
      <c r="E51" s="96"/>
    </row>
    <row r="52" spans="1:6" x14ac:dyDescent="0.25">
      <c r="A52" s="96" t="s">
        <v>999</v>
      </c>
      <c r="B52" s="96" t="s">
        <v>1000</v>
      </c>
      <c r="C52" s="21">
        <f>C53</f>
        <v>4993.3900000000003</v>
      </c>
      <c r="D52" s="21">
        <v>0</v>
      </c>
      <c r="E52" s="96"/>
    </row>
    <row r="53" spans="1:6" x14ac:dyDescent="0.25">
      <c r="A53" s="96" t="s">
        <v>1001</v>
      </c>
      <c r="B53" s="96" t="s">
        <v>1003</v>
      </c>
      <c r="C53" s="21">
        <v>4993.3900000000003</v>
      </c>
      <c r="D53" s="21">
        <v>7160.13</v>
      </c>
      <c r="E53" s="96"/>
    </row>
    <row r="54" spans="1:6" x14ac:dyDescent="0.25">
      <c r="A54" s="96" t="s">
        <v>1002</v>
      </c>
      <c r="B54" s="96" t="s">
        <v>1004</v>
      </c>
      <c r="C54" s="21">
        <v>0</v>
      </c>
      <c r="D54" s="21">
        <v>0</v>
      </c>
      <c r="E54" s="96"/>
    </row>
    <row r="55" spans="1:6" s="102" customFormat="1" x14ac:dyDescent="0.25">
      <c r="A55" s="102" t="s">
        <v>1164</v>
      </c>
      <c r="B55" s="102" t="s">
        <v>1165</v>
      </c>
      <c r="C55" s="21">
        <f>C56</f>
        <v>61.8</v>
      </c>
      <c r="D55" s="16">
        <v>0</v>
      </c>
    </row>
    <row r="56" spans="1:6" s="102" customFormat="1" x14ac:dyDescent="0.25">
      <c r="A56" s="102" t="s">
        <v>1166</v>
      </c>
      <c r="B56" s="102" t="s">
        <v>1165</v>
      </c>
      <c r="C56" s="21">
        <v>61.8</v>
      </c>
      <c r="D56" s="21">
        <v>0</v>
      </c>
    </row>
    <row r="57" spans="1:6" x14ac:dyDescent="0.25">
      <c r="E57" s="96"/>
    </row>
    <row r="58" spans="1:6" x14ac:dyDescent="0.25">
      <c r="A58" s="126" t="s">
        <v>108</v>
      </c>
      <c r="B58" s="126"/>
      <c r="C58" s="126"/>
      <c r="D58" s="126"/>
      <c r="E58" s="126"/>
    </row>
    <row r="60" spans="1:6" x14ac:dyDescent="0.25">
      <c r="A60" s="113" t="s">
        <v>18</v>
      </c>
      <c r="B60" s="113"/>
      <c r="C60" s="113"/>
      <c r="D60" s="113"/>
      <c r="E60" s="113"/>
    </row>
    <row r="62" spans="1:6" ht="24" x14ac:dyDescent="0.25">
      <c r="A62" s="95" t="s">
        <v>2</v>
      </c>
      <c r="B62" s="95" t="s">
        <v>1</v>
      </c>
      <c r="C62" s="58" t="s">
        <v>1146</v>
      </c>
      <c r="D62" s="58" t="s">
        <v>1104</v>
      </c>
      <c r="E62" s="73" t="s">
        <v>135</v>
      </c>
    </row>
    <row r="63" spans="1:6" ht="60" x14ac:dyDescent="0.25">
      <c r="A63" s="6" t="s">
        <v>19</v>
      </c>
      <c r="B63" s="95" t="s">
        <v>54</v>
      </c>
      <c r="C63" s="19">
        <f>C247-C263+C65</f>
        <v>18326597.129999999</v>
      </c>
      <c r="D63" s="19">
        <f>D247-D263+D65</f>
        <v>18780065.949999996</v>
      </c>
      <c r="E63" s="100" t="s">
        <v>1161</v>
      </c>
    </row>
    <row r="64" spans="1:6" x14ac:dyDescent="0.25">
      <c r="A64" s="95">
        <v>1224</v>
      </c>
      <c r="B64" s="99" t="s">
        <v>306</v>
      </c>
      <c r="C64" s="60">
        <f>C65</f>
        <v>18192556.390000001</v>
      </c>
      <c r="D64" s="60">
        <f>D65</f>
        <v>18641565.599999994</v>
      </c>
      <c r="E64" s="50"/>
      <c r="F64" s="12"/>
    </row>
    <row r="65" spans="1:6" x14ac:dyDescent="0.25">
      <c r="A65" s="95" t="s">
        <v>307</v>
      </c>
      <c r="B65" s="99" t="s">
        <v>308</v>
      </c>
      <c r="C65" s="60">
        <f>SUM(C66:C245)</f>
        <v>18192556.390000001</v>
      </c>
      <c r="D65" s="60">
        <f>SUM(D66:D245)</f>
        <v>18641565.599999994</v>
      </c>
      <c r="E65" s="20"/>
      <c r="F65" s="88"/>
    </row>
    <row r="66" spans="1:6" x14ac:dyDescent="0.25">
      <c r="A66" s="96" t="s">
        <v>309</v>
      </c>
      <c r="B66" s="96" t="s">
        <v>190</v>
      </c>
      <c r="C66" s="61">
        <v>87334.85</v>
      </c>
      <c r="D66" s="61">
        <v>90792.25</v>
      </c>
      <c r="E66" s="20"/>
    </row>
    <row r="67" spans="1:6" x14ac:dyDescent="0.25">
      <c r="A67" s="96" t="s">
        <v>310</v>
      </c>
      <c r="B67" s="96" t="s">
        <v>191</v>
      </c>
      <c r="C67" s="61">
        <v>36423.879999999997</v>
      </c>
      <c r="D67" s="61">
        <v>37864.47</v>
      </c>
      <c r="E67" s="20"/>
    </row>
    <row r="68" spans="1:6" x14ac:dyDescent="0.25">
      <c r="A68" s="96" t="s">
        <v>311</v>
      </c>
      <c r="B68" s="96" t="s">
        <v>192</v>
      </c>
      <c r="C68" s="61">
        <v>87334.86</v>
      </c>
      <c r="D68" s="61">
        <v>90792.26</v>
      </c>
      <c r="E68" s="20"/>
    </row>
    <row r="69" spans="1:6" x14ac:dyDescent="0.25">
      <c r="A69" s="96" t="s">
        <v>312</v>
      </c>
      <c r="B69" s="96" t="s">
        <v>193</v>
      </c>
      <c r="C69" s="61">
        <v>87556.800000000003</v>
      </c>
      <c r="D69" s="61">
        <v>90942.58</v>
      </c>
      <c r="E69" s="20"/>
    </row>
    <row r="70" spans="1:6" x14ac:dyDescent="0.25">
      <c r="A70" s="96" t="s">
        <v>313</v>
      </c>
      <c r="B70" s="96" t="s">
        <v>194</v>
      </c>
      <c r="C70" s="61">
        <v>87418.58</v>
      </c>
      <c r="D70" s="61">
        <v>90875.98</v>
      </c>
      <c r="E70" s="20"/>
    </row>
    <row r="71" spans="1:6" x14ac:dyDescent="0.25">
      <c r="A71" s="96" t="s">
        <v>314</v>
      </c>
      <c r="B71" s="96" t="s">
        <v>195</v>
      </c>
      <c r="C71" s="61">
        <v>87568.6</v>
      </c>
      <c r="D71" s="61">
        <v>90953.93</v>
      </c>
      <c r="E71" s="20"/>
    </row>
    <row r="72" spans="1:6" x14ac:dyDescent="0.25">
      <c r="A72" s="96" t="s">
        <v>315</v>
      </c>
      <c r="B72" s="96" t="s">
        <v>196</v>
      </c>
      <c r="C72" s="61">
        <v>120000</v>
      </c>
      <c r="D72" s="61">
        <v>120000</v>
      </c>
      <c r="E72" s="20"/>
    </row>
    <row r="73" spans="1:6" x14ac:dyDescent="0.25">
      <c r="A73" s="96" t="s">
        <v>316</v>
      </c>
      <c r="B73" s="96" t="s">
        <v>197</v>
      </c>
      <c r="C73" s="61">
        <v>73102.16</v>
      </c>
      <c r="D73" s="61">
        <v>75895.83</v>
      </c>
      <c r="E73" s="20"/>
    </row>
    <row r="74" spans="1:6" x14ac:dyDescent="0.25">
      <c r="A74" s="96" t="s">
        <v>317</v>
      </c>
      <c r="B74" s="96" t="s">
        <v>199</v>
      </c>
      <c r="C74" s="61">
        <v>87334.86</v>
      </c>
      <c r="D74" s="61">
        <v>90792.26</v>
      </c>
      <c r="E74" s="20"/>
    </row>
    <row r="75" spans="1:6" x14ac:dyDescent="0.25">
      <c r="A75" s="96" t="s">
        <v>318</v>
      </c>
      <c r="B75" s="96" t="s">
        <v>200</v>
      </c>
      <c r="C75" s="61">
        <v>87574.95</v>
      </c>
      <c r="D75" s="61">
        <v>90958.27</v>
      </c>
      <c r="E75" s="20"/>
    </row>
    <row r="76" spans="1:6" x14ac:dyDescent="0.25">
      <c r="A76" s="96" t="s">
        <v>319</v>
      </c>
      <c r="B76" s="96" t="s">
        <v>201</v>
      </c>
      <c r="C76" s="61">
        <v>87568.6</v>
      </c>
      <c r="D76" s="61">
        <v>90953.93</v>
      </c>
      <c r="E76" s="20"/>
    </row>
    <row r="77" spans="1:6" x14ac:dyDescent="0.25">
      <c r="A77" s="96" t="s">
        <v>320</v>
      </c>
      <c r="B77" s="96" t="s">
        <v>202</v>
      </c>
      <c r="C77" s="61">
        <v>25472.65</v>
      </c>
      <c r="D77" s="61">
        <v>26481.05</v>
      </c>
      <c r="E77" s="20"/>
    </row>
    <row r="78" spans="1:6" x14ac:dyDescent="0.25">
      <c r="A78" s="96" t="s">
        <v>321</v>
      </c>
      <c r="B78" s="96" t="s">
        <v>203</v>
      </c>
      <c r="C78" s="61">
        <v>104174.24</v>
      </c>
      <c r="D78" s="61">
        <v>104174.24</v>
      </c>
      <c r="E78" s="20"/>
    </row>
    <row r="79" spans="1:6" x14ac:dyDescent="0.25">
      <c r="A79" s="96" t="s">
        <v>322</v>
      </c>
      <c r="B79" s="96" t="s">
        <v>204</v>
      </c>
      <c r="C79" s="61">
        <v>64365.120000000003</v>
      </c>
      <c r="D79" s="61">
        <v>64365.120000000003</v>
      </c>
      <c r="E79" s="20"/>
    </row>
    <row r="80" spans="1:6" x14ac:dyDescent="0.25">
      <c r="A80" s="96" t="s">
        <v>323</v>
      </c>
      <c r="B80" s="96" t="s">
        <v>205</v>
      </c>
      <c r="C80" s="61">
        <v>107390.52</v>
      </c>
      <c r="D80" s="61">
        <v>107390.52</v>
      </c>
      <c r="E80" s="20"/>
    </row>
    <row r="81" spans="1:5" x14ac:dyDescent="0.25">
      <c r="A81" s="96" t="s">
        <v>324</v>
      </c>
      <c r="B81" s="96" t="s">
        <v>271</v>
      </c>
      <c r="C81" s="61">
        <v>87580.41</v>
      </c>
      <c r="D81" s="61">
        <v>90965.6</v>
      </c>
      <c r="E81" s="20"/>
    </row>
    <row r="82" spans="1:5" x14ac:dyDescent="0.25">
      <c r="A82" s="96" t="s">
        <v>325</v>
      </c>
      <c r="B82" s="96" t="s">
        <v>272</v>
      </c>
      <c r="C82" s="61">
        <v>84411.09</v>
      </c>
      <c r="D82" s="61">
        <v>87839.74</v>
      </c>
      <c r="E82" s="20"/>
    </row>
    <row r="83" spans="1:5" x14ac:dyDescent="0.25">
      <c r="A83" s="96" t="s">
        <v>326</v>
      </c>
      <c r="B83" s="96" t="s">
        <v>273</v>
      </c>
      <c r="C83" s="61">
        <v>94528.46</v>
      </c>
      <c r="D83" s="61">
        <v>94528.46</v>
      </c>
      <c r="E83" s="20"/>
    </row>
    <row r="84" spans="1:5" x14ac:dyDescent="0.25">
      <c r="A84" s="96" t="s">
        <v>327</v>
      </c>
      <c r="B84" s="96" t="s">
        <v>274</v>
      </c>
      <c r="C84" s="61">
        <v>119947.91</v>
      </c>
      <c r="D84" s="61">
        <v>119947.91</v>
      </c>
      <c r="E84" s="20"/>
    </row>
    <row r="85" spans="1:5" x14ac:dyDescent="0.25">
      <c r="A85" s="96" t="s">
        <v>328</v>
      </c>
      <c r="B85" s="96" t="s">
        <v>275</v>
      </c>
      <c r="C85" s="61">
        <v>87334.85</v>
      </c>
      <c r="D85" s="61">
        <v>90792.25</v>
      </c>
      <c r="E85" s="20"/>
    </row>
    <row r="86" spans="1:5" x14ac:dyDescent="0.25">
      <c r="A86" s="96" t="s">
        <v>329</v>
      </c>
      <c r="B86" s="96" t="s">
        <v>276</v>
      </c>
      <c r="C86" s="61">
        <v>72779.06</v>
      </c>
      <c r="D86" s="61">
        <v>75660.22</v>
      </c>
      <c r="E86" s="20"/>
    </row>
    <row r="87" spans="1:5" x14ac:dyDescent="0.25">
      <c r="A87" s="96" t="s">
        <v>330</v>
      </c>
      <c r="B87" s="96" t="s">
        <v>277</v>
      </c>
      <c r="C87" s="61">
        <v>87312.1</v>
      </c>
      <c r="D87" s="61">
        <v>90769.54</v>
      </c>
      <c r="E87" s="20"/>
    </row>
    <row r="88" spans="1:5" x14ac:dyDescent="0.25">
      <c r="A88" s="96" t="s">
        <v>331</v>
      </c>
      <c r="B88" s="96" t="s">
        <v>278</v>
      </c>
      <c r="C88" s="61">
        <v>87334.86</v>
      </c>
      <c r="D88" s="61">
        <v>90792.26</v>
      </c>
      <c r="E88" s="20"/>
    </row>
    <row r="89" spans="1:5" x14ac:dyDescent="0.25">
      <c r="A89" s="96" t="s">
        <v>332</v>
      </c>
      <c r="B89" s="96" t="s">
        <v>279</v>
      </c>
      <c r="C89" s="61">
        <v>87334.85</v>
      </c>
      <c r="D89" s="61">
        <v>90792.25</v>
      </c>
      <c r="E89" s="20"/>
    </row>
    <row r="90" spans="1:5" x14ac:dyDescent="0.25">
      <c r="A90" s="96" t="s">
        <v>333</v>
      </c>
      <c r="B90" s="96" t="s">
        <v>280</v>
      </c>
      <c r="C90" s="61">
        <v>87334.85</v>
      </c>
      <c r="D90" s="61">
        <v>90792.25</v>
      </c>
      <c r="E90" s="20"/>
    </row>
    <row r="91" spans="1:5" x14ac:dyDescent="0.25">
      <c r="A91" s="96" t="s">
        <v>334</v>
      </c>
      <c r="B91" s="96" t="s">
        <v>281</v>
      </c>
      <c r="C91" s="61">
        <v>87581.96</v>
      </c>
      <c r="D91" s="61">
        <v>90967.08</v>
      </c>
      <c r="E91" s="20"/>
    </row>
    <row r="92" spans="1:5" x14ac:dyDescent="0.25">
      <c r="A92" s="96" t="s">
        <v>335</v>
      </c>
      <c r="B92" s="96" t="s">
        <v>282</v>
      </c>
      <c r="C92" s="61">
        <v>87611.94</v>
      </c>
      <c r="D92" s="61">
        <v>90997.2</v>
      </c>
      <c r="E92" s="20"/>
    </row>
    <row r="93" spans="1:5" x14ac:dyDescent="0.25">
      <c r="A93" s="96" t="s">
        <v>336</v>
      </c>
      <c r="B93" s="96" t="s">
        <v>283</v>
      </c>
      <c r="C93" s="61">
        <v>87334.85</v>
      </c>
      <c r="D93" s="61">
        <v>90792.25</v>
      </c>
      <c r="E93" s="20"/>
    </row>
    <row r="94" spans="1:5" x14ac:dyDescent="0.25">
      <c r="A94" s="96" t="s">
        <v>337</v>
      </c>
      <c r="B94" s="96" t="s">
        <v>284</v>
      </c>
      <c r="C94" s="61">
        <v>87334.85</v>
      </c>
      <c r="D94" s="61">
        <v>90792.25</v>
      </c>
      <c r="E94" s="20"/>
    </row>
    <row r="95" spans="1:5" x14ac:dyDescent="0.25">
      <c r="A95" s="96" t="s">
        <v>338</v>
      </c>
      <c r="B95" s="96" t="s">
        <v>285</v>
      </c>
      <c r="C95" s="61">
        <v>84460.01</v>
      </c>
      <c r="D95" s="61">
        <v>87832.53</v>
      </c>
      <c r="E95" s="20"/>
    </row>
    <row r="96" spans="1:5" x14ac:dyDescent="0.25">
      <c r="A96" s="96" t="s">
        <v>339</v>
      </c>
      <c r="B96" s="96" t="s">
        <v>286</v>
      </c>
      <c r="C96" s="61">
        <v>85990.23</v>
      </c>
      <c r="D96" s="61">
        <v>89374.65</v>
      </c>
      <c r="E96" s="20"/>
    </row>
    <row r="97" spans="1:5" x14ac:dyDescent="0.25">
      <c r="A97" s="96" t="s">
        <v>340</v>
      </c>
      <c r="B97" s="96" t="s">
        <v>288</v>
      </c>
      <c r="C97" s="61">
        <v>100942</v>
      </c>
      <c r="D97" s="61">
        <v>100942</v>
      </c>
      <c r="E97" s="20"/>
    </row>
    <row r="98" spans="1:5" x14ac:dyDescent="0.25">
      <c r="A98" s="96" t="s">
        <v>341</v>
      </c>
      <c r="B98" s="96" t="s">
        <v>289</v>
      </c>
      <c r="C98" s="61">
        <v>87334.85</v>
      </c>
      <c r="D98" s="61">
        <v>90792.25</v>
      </c>
      <c r="E98" s="20"/>
    </row>
    <row r="99" spans="1:5" x14ac:dyDescent="0.25">
      <c r="A99" s="96" t="s">
        <v>342</v>
      </c>
      <c r="B99" s="96" t="s">
        <v>290</v>
      </c>
      <c r="C99" s="61">
        <v>88501.85</v>
      </c>
      <c r="D99" s="61">
        <v>91881.29</v>
      </c>
      <c r="E99" s="20"/>
    </row>
    <row r="100" spans="1:5" x14ac:dyDescent="0.25">
      <c r="A100" s="96" t="s">
        <v>343</v>
      </c>
      <c r="B100" s="96" t="s">
        <v>291</v>
      </c>
      <c r="C100" s="61">
        <v>87602.23</v>
      </c>
      <c r="D100" s="61">
        <v>91085.5</v>
      </c>
      <c r="E100" s="20"/>
    </row>
    <row r="101" spans="1:5" x14ac:dyDescent="0.25">
      <c r="A101" s="96" t="s">
        <v>344</v>
      </c>
      <c r="B101" s="96" t="s">
        <v>292</v>
      </c>
      <c r="C101" s="61">
        <v>90734.43</v>
      </c>
      <c r="D101" s="61">
        <v>93933.63</v>
      </c>
      <c r="E101" s="20"/>
    </row>
    <row r="102" spans="1:5" x14ac:dyDescent="0.25">
      <c r="A102" s="96" t="s">
        <v>345</v>
      </c>
      <c r="B102" s="96" t="s">
        <v>293</v>
      </c>
      <c r="C102" s="61">
        <v>90959.78</v>
      </c>
      <c r="D102" s="61">
        <v>90959.78</v>
      </c>
      <c r="E102" s="20"/>
    </row>
    <row r="103" spans="1:5" x14ac:dyDescent="0.25">
      <c r="A103" s="96" t="s">
        <v>346</v>
      </c>
      <c r="B103" s="96" t="s">
        <v>294</v>
      </c>
      <c r="C103" s="61">
        <v>94306.880000000005</v>
      </c>
      <c r="D103" s="61">
        <v>94306.880000000005</v>
      </c>
      <c r="E103" s="20"/>
    </row>
    <row r="104" spans="1:5" x14ac:dyDescent="0.25">
      <c r="A104" s="96" t="s">
        <v>347</v>
      </c>
      <c r="B104" s="96" t="s">
        <v>295</v>
      </c>
      <c r="C104" s="61">
        <v>75777.38</v>
      </c>
      <c r="D104" s="61">
        <v>75777.38</v>
      </c>
      <c r="E104" s="20"/>
    </row>
    <row r="105" spans="1:5" x14ac:dyDescent="0.25">
      <c r="A105" s="96" t="s">
        <v>348</v>
      </c>
      <c r="B105" s="96" t="s">
        <v>296</v>
      </c>
      <c r="C105" s="61">
        <v>72848.84</v>
      </c>
      <c r="D105" s="61">
        <v>75730</v>
      </c>
      <c r="E105" s="20"/>
    </row>
    <row r="106" spans="1:5" x14ac:dyDescent="0.25">
      <c r="A106" s="96" t="s">
        <v>425</v>
      </c>
      <c r="B106" s="96" t="s">
        <v>404</v>
      </c>
      <c r="C106" s="61">
        <v>94281.89</v>
      </c>
      <c r="D106" s="61">
        <v>97688.56</v>
      </c>
      <c r="E106" s="20"/>
    </row>
    <row r="107" spans="1:5" x14ac:dyDescent="0.25">
      <c r="A107" s="96" t="s">
        <v>426</v>
      </c>
      <c r="B107" s="96" t="s">
        <v>405</v>
      </c>
      <c r="C107" s="61">
        <v>94223.11</v>
      </c>
      <c r="D107" s="61">
        <v>97627.66</v>
      </c>
      <c r="E107" s="20"/>
    </row>
    <row r="108" spans="1:5" x14ac:dyDescent="0.25">
      <c r="A108" s="96" t="s">
        <v>427</v>
      </c>
      <c r="B108" s="96" t="s">
        <v>442</v>
      </c>
      <c r="C108" s="61">
        <v>94306.85</v>
      </c>
      <c r="D108" s="61">
        <v>97637.2</v>
      </c>
      <c r="E108" s="20"/>
    </row>
    <row r="109" spans="1:5" x14ac:dyDescent="0.25">
      <c r="A109" s="96" t="s">
        <v>568</v>
      </c>
      <c r="B109" s="96" t="s">
        <v>567</v>
      </c>
      <c r="C109" s="61">
        <v>116895.45</v>
      </c>
      <c r="D109" s="61">
        <v>116895.45</v>
      </c>
      <c r="E109" s="20"/>
    </row>
    <row r="110" spans="1:5" x14ac:dyDescent="0.25">
      <c r="A110" s="96" t="s">
        <v>428</v>
      </c>
      <c r="B110" s="96" t="s">
        <v>408</v>
      </c>
      <c r="C110" s="61">
        <v>94223.11</v>
      </c>
      <c r="D110" s="61">
        <v>97627.66</v>
      </c>
      <c r="E110" s="20"/>
    </row>
    <row r="111" spans="1:5" x14ac:dyDescent="0.25">
      <c r="A111" s="96" t="s">
        <v>429</v>
      </c>
      <c r="B111" s="96" t="s">
        <v>443</v>
      </c>
      <c r="C111" s="61">
        <v>94223.01</v>
      </c>
      <c r="D111" s="61">
        <v>97627.56</v>
      </c>
      <c r="E111" s="20"/>
    </row>
    <row r="112" spans="1:5" x14ac:dyDescent="0.25">
      <c r="A112" s="96" t="s">
        <v>430</v>
      </c>
      <c r="B112" s="96" t="s">
        <v>410</v>
      </c>
      <c r="C112" s="61">
        <v>94306.06</v>
      </c>
      <c r="D112" s="61">
        <v>97640.48</v>
      </c>
      <c r="E112" s="20"/>
    </row>
    <row r="113" spans="1:5" x14ac:dyDescent="0.25">
      <c r="A113" s="96" t="s">
        <v>431</v>
      </c>
      <c r="B113" s="96" t="s">
        <v>411</v>
      </c>
      <c r="C113" s="61">
        <v>94306.06</v>
      </c>
      <c r="D113" s="61">
        <v>97640.48</v>
      </c>
      <c r="E113" s="20"/>
    </row>
    <row r="114" spans="1:5" x14ac:dyDescent="0.25">
      <c r="A114" s="96" t="s">
        <v>432</v>
      </c>
      <c r="B114" s="96" t="s">
        <v>412</v>
      </c>
      <c r="C114" s="61">
        <v>78592.27</v>
      </c>
      <c r="D114" s="61">
        <v>81359.56</v>
      </c>
      <c r="E114" s="20"/>
    </row>
    <row r="115" spans="1:5" x14ac:dyDescent="0.25">
      <c r="A115" s="96" t="s">
        <v>433</v>
      </c>
      <c r="B115" s="96" t="s">
        <v>444</v>
      </c>
      <c r="C115" s="61">
        <v>94314.71</v>
      </c>
      <c r="D115" s="61">
        <v>97633.5</v>
      </c>
      <c r="E115" s="20"/>
    </row>
    <row r="116" spans="1:5" x14ac:dyDescent="0.25">
      <c r="A116" s="96" t="s">
        <v>434</v>
      </c>
      <c r="B116" s="96" t="s">
        <v>414</v>
      </c>
      <c r="C116" s="61">
        <v>94223.11</v>
      </c>
      <c r="D116" s="61">
        <v>97627.66</v>
      </c>
      <c r="E116" s="20"/>
    </row>
    <row r="117" spans="1:5" x14ac:dyDescent="0.25">
      <c r="A117" s="96" t="s">
        <v>435</v>
      </c>
      <c r="B117" s="96" t="s">
        <v>415</v>
      </c>
      <c r="C117" s="61">
        <v>39259.620000000003</v>
      </c>
      <c r="D117" s="61">
        <v>40678.18</v>
      </c>
      <c r="E117" s="20"/>
    </row>
    <row r="118" spans="1:5" x14ac:dyDescent="0.25">
      <c r="A118" s="96" t="s">
        <v>436</v>
      </c>
      <c r="B118" s="96" t="s">
        <v>416</v>
      </c>
      <c r="C118" s="61">
        <v>94306.85</v>
      </c>
      <c r="D118" s="61">
        <v>97627.66</v>
      </c>
      <c r="E118" s="20"/>
    </row>
    <row r="119" spans="1:5" x14ac:dyDescent="0.25">
      <c r="A119" s="96" t="s">
        <v>437</v>
      </c>
      <c r="B119" s="96" t="s">
        <v>445</v>
      </c>
      <c r="C119" s="61">
        <v>110000</v>
      </c>
      <c r="D119" s="61">
        <v>110000</v>
      </c>
      <c r="E119" s="20"/>
    </row>
    <row r="120" spans="1:5" x14ac:dyDescent="0.25">
      <c r="A120" s="96" t="s">
        <v>438</v>
      </c>
      <c r="B120" s="96" t="s">
        <v>446</v>
      </c>
      <c r="C120" s="61">
        <v>54963.49</v>
      </c>
      <c r="D120" s="61">
        <v>56949.48</v>
      </c>
      <c r="E120" s="20"/>
    </row>
    <row r="121" spans="1:5" x14ac:dyDescent="0.25">
      <c r="A121" s="96" t="s">
        <v>439</v>
      </c>
      <c r="B121" s="96" t="s">
        <v>447</v>
      </c>
      <c r="C121" s="61">
        <v>47206</v>
      </c>
      <c r="D121" s="61">
        <v>48813.86</v>
      </c>
      <c r="E121" s="20"/>
    </row>
    <row r="122" spans="1:5" x14ac:dyDescent="0.25">
      <c r="A122" s="96" t="s">
        <v>440</v>
      </c>
      <c r="B122" s="96" t="s">
        <v>420</v>
      </c>
      <c r="C122" s="61">
        <v>94223.74</v>
      </c>
      <c r="D122" s="61">
        <v>97633.38</v>
      </c>
      <c r="E122" s="20"/>
    </row>
    <row r="123" spans="1:5" x14ac:dyDescent="0.25">
      <c r="A123" s="96" t="s">
        <v>441</v>
      </c>
      <c r="B123" s="96" t="s">
        <v>421</v>
      </c>
      <c r="C123" s="61">
        <v>84359.18</v>
      </c>
      <c r="D123" s="61">
        <v>86975.33</v>
      </c>
      <c r="E123" s="20"/>
    </row>
    <row r="124" spans="1:5" x14ac:dyDescent="0.25">
      <c r="A124" s="96" t="s">
        <v>453</v>
      </c>
      <c r="B124" s="83" t="s">
        <v>501</v>
      </c>
      <c r="C124" s="61">
        <v>97646.82</v>
      </c>
      <c r="D124" s="61">
        <v>100931.81</v>
      </c>
      <c r="E124" s="20"/>
    </row>
    <row r="125" spans="1:5" x14ac:dyDescent="0.25">
      <c r="A125" s="96" t="s">
        <v>454</v>
      </c>
      <c r="B125" s="83" t="s">
        <v>502</v>
      </c>
      <c r="C125" s="61">
        <v>80000</v>
      </c>
      <c r="D125" s="61">
        <v>80000</v>
      </c>
      <c r="E125" s="20"/>
    </row>
    <row r="126" spans="1:5" x14ac:dyDescent="0.25">
      <c r="A126" s="96" t="s">
        <v>455</v>
      </c>
      <c r="B126" s="83" t="s">
        <v>503</v>
      </c>
      <c r="C126" s="61">
        <v>40678.18</v>
      </c>
      <c r="D126" s="61">
        <v>42048.61</v>
      </c>
      <c r="E126" s="20"/>
    </row>
    <row r="127" spans="1:5" x14ac:dyDescent="0.25">
      <c r="A127" s="96" t="s">
        <v>456</v>
      </c>
      <c r="B127" s="83" t="s">
        <v>504</v>
      </c>
      <c r="C127" s="61">
        <v>100931.72</v>
      </c>
      <c r="D127" s="61">
        <v>113840.44</v>
      </c>
      <c r="E127" s="20"/>
    </row>
    <row r="128" spans="1:5" x14ac:dyDescent="0.25">
      <c r="A128" s="96" t="s">
        <v>457</v>
      </c>
      <c r="B128" s="83" t="s">
        <v>505</v>
      </c>
      <c r="C128" s="61">
        <v>81369.279999999999</v>
      </c>
      <c r="D128" s="61">
        <v>84106.8</v>
      </c>
      <c r="E128" s="20"/>
    </row>
    <row r="129" spans="1:5" x14ac:dyDescent="0.25">
      <c r="A129" s="96" t="s">
        <v>458</v>
      </c>
      <c r="B129" s="83" t="s">
        <v>506</v>
      </c>
      <c r="C129" s="61">
        <v>81356.37</v>
      </c>
      <c r="D129" s="61">
        <v>86811.85</v>
      </c>
      <c r="E129" s="20"/>
    </row>
    <row r="130" spans="1:5" x14ac:dyDescent="0.25">
      <c r="A130" s="96" t="s">
        <v>459</v>
      </c>
      <c r="B130" s="83" t="s">
        <v>507</v>
      </c>
      <c r="C130" s="61">
        <v>97627.68</v>
      </c>
      <c r="D130" s="61">
        <v>100916.7</v>
      </c>
      <c r="E130" s="20"/>
    </row>
    <row r="131" spans="1:5" x14ac:dyDescent="0.25">
      <c r="A131" s="96" t="s">
        <v>460</v>
      </c>
      <c r="B131" s="83" t="s">
        <v>508</v>
      </c>
      <c r="C131" s="61">
        <v>97930.89</v>
      </c>
      <c r="D131" s="61">
        <v>107703.79</v>
      </c>
      <c r="E131" s="20"/>
    </row>
    <row r="132" spans="1:5" x14ac:dyDescent="0.25">
      <c r="A132" s="96" t="s">
        <v>461</v>
      </c>
      <c r="B132" s="83" t="s">
        <v>509</v>
      </c>
      <c r="C132" s="61">
        <v>100792.91</v>
      </c>
      <c r="D132" s="61">
        <v>104077.98</v>
      </c>
      <c r="E132" s="20"/>
    </row>
    <row r="133" spans="1:5" x14ac:dyDescent="0.25">
      <c r="A133" s="96" t="s">
        <v>462</v>
      </c>
      <c r="B133" s="83" t="s">
        <v>510</v>
      </c>
      <c r="C133" s="61">
        <v>97635.32</v>
      </c>
      <c r="D133" s="61">
        <v>100920.45</v>
      </c>
      <c r="E133" s="20"/>
    </row>
    <row r="134" spans="1:5" x14ac:dyDescent="0.25">
      <c r="A134" s="96" t="s">
        <v>463</v>
      </c>
      <c r="B134" s="83" t="s">
        <v>511</v>
      </c>
      <c r="C134" s="61">
        <v>97667.55</v>
      </c>
      <c r="D134" s="61">
        <v>100956.11</v>
      </c>
      <c r="E134" s="20"/>
    </row>
    <row r="135" spans="1:5" x14ac:dyDescent="0.25">
      <c r="A135" s="96" t="s">
        <v>464</v>
      </c>
      <c r="B135" s="83" t="s">
        <v>512</v>
      </c>
      <c r="C135" s="61">
        <v>97627.68</v>
      </c>
      <c r="D135" s="61">
        <v>100916.7</v>
      </c>
      <c r="E135" s="20"/>
    </row>
    <row r="136" spans="1:5" x14ac:dyDescent="0.25">
      <c r="A136" s="96" t="s">
        <v>465</v>
      </c>
      <c r="B136" s="83" t="s">
        <v>513</v>
      </c>
      <c r="C136" s="61">
        <v>24013.61</v>
      </c>
      <c r="D136" s="61">
        <v>24843.82</v>
      </c>
      <c r="E136" s="20"/>
    </row>
    <row r="137" spans="1:5" x14ac:dyDescent="0.25">
      <c r="A137" s="96" t="s">
        <v>466</v>
      </c>
      <c r="B137" s="84" t="s">
        <v>514</v>
      </c>
      <c r="C137" s="61">
        <v>100937.42</v>
      </c>
      <c r="D137" s="61">
        <v>100937.42</v>
      </c>
      <c r="E137" s="20"/>
    </row>
    <row r="138" spans="1:5" x14ac:dyDescent="0.25">
      <c r="A138" s="96" t="s">
        <v>467</v>
      </c>
      <c r="B138" s="84" t="s">
        <v>515</v>
      </c>
      <c r="C138" s="61">
        <v>100937.04</v>
      </c>
      <c r="D138" s="61">
        <v>104174.24</v>
      </c>
      <c r="E138" s="20"/>
    </row>
    <row r="139" spans="1:5" x14ac:dyDescent="0.25">
      <c r="A139" s="96" t="s">
        <v>468</v>
      </c>
      <c r="B139" s="84" t="s">
        <v>516</v>
      </c>
      <c r="C139" s="61">
        <v>97627.68</v>
      </c>
      <c r="D139" s="61">
        <v>100916.7</v>
      </c>
      <c r="E139" s="20"/>
    </row>
    <row r="140" spans="1:5" x14ac:dyDescent="0.25">
      <c r="A140" s="96" t="s">
        <v>469</v>
      </c>
      <c r="B140" s="84" t="s">
        <v>517</v>
      </c>
      <c r="C140" s="61">
        <v>97652.47</v>
      </c>
      <c r="D140" s="61">
        <v>104174.23</v>
      </c>
      <c r="E140" s="20"/>
    </row>
    <row r="141" spans="1:5" x14ac:dyDescent="0.25">
      <c r="A141" s="96" t="s">
        <v>470</v>
      </c>
      <c r="B141" s="84" t="s">
        <v>518</v>
      </c>
      <c r="C141" s="61">
        <v>97627.68</v>
      </c>
      <c r="D141" s="61">
        <v>100916.7</v>
      </c>
      <c r="E141" s="20"/>
    </row>
    <row r="142" spans="1:5" x14ac:dyDescent="0.25">
      <c r="A142" s="96" t="s">
        <v>471</v>
      </c>
      <c r="B142" s="84" t="s">
        <v>519</v>
      </c>
      <c r="C142" s="61">
        <v>94338.03</v>
      </c>
      <c r="D142" s="61">
        <v>97658.84</v>
      </c>
      <c r="E142" s="20"/>
    </row>
    <row r="143" spans="1:5" x14ac:dyDescent="0.25">
      <c r="A143" s="96" t="s">
        <v>472</v>
      </c>
      <c r="B143" s="84" t="s">
        <v>520</v>
      </c>
      <c r="C143" s="61">
        <v>97627.7</v>
      </c>
      <c r="D143" s="61">
        <v>100918.61</v>
      </c>
      <c r="E143" s="20"/>
    </row>
    <row r="144" spans="1:5" x14ac:dyDescent="0.25">
      <c r="A144" s="96" t="s">
        <v>473</v>
      </c>
      <c r="B144" s="84" t="s">
        <v>521</v>
      </c>
      <c r="C144" s="61">
        <v>97629.59</v>
      </c>
      <c r="D144" s="61">
        <v>100916.7</v>
      </c>
      <c r="E144" s="20"/>
    </row>
    <row r="145" spans="1:5" x14ac:dyDescent="0.25">
      <c r="A145" s="96" t="s">
        <v>474</v>
      </c>
      <c r="B145" s="84" t="s">
        <v>522</v>
      </c>
      <c r="C145" s="61">
        <v>97627.68</v>
      </c>
      <c r="D145" s="61">
        <v>100916.7</v>
      </c>
      <c r="E145" s="20"/>
    </row>
    <row r="146" spans="1:5" x14ac:dyDescent="0.25">
      <c r="A146" s="96" t="s">
        <v>475</v>
      </c>
      <c r="B146" s="84" t="s">
        <v>523</v>
      </c>
      <c r="C146" s="61">
        <v>97627.68</v>
      </c>
      <c r="D146" s="61">
        <v>100916.7</v>
      </c>
      <c r="E146" s="20"/>
    </row>
    <row r="147" spans="1:5" x14ac:dyDescent="0.25">
      <c r="A147" s="96" t="s">
        <v>476</v>
      </c>
      <c r="B147" s="84" t="s">
        <v>524</v>
      </c>
      <c r="C147" s="61">
        <v>97627.68</v>
      </c>
      <c r="D147" s="61">
        <v>100916.7</v>
      </c>
      <c r="E147" s="20"/>
    </row>
    <row r="148" spans="1:5" x14ac:dyDescent="0.25">
      <c r="A148" s="96" t="s">
        <v>525</v>
      </c>
      <c r="B148" s="84" t="s">
        <v>526</v>
      </c>
      <c r="C148" s="61">
        <v>100916.69</v>
      </c>
      <c r="D148" s="61">
        <v>104174.22</v>
      </c>
      <c r="E148" s="20"/>
    </row>
    <row r="149" spans="1:5" x14ac:dyDescent="0.25">
      <c r="A149" s="96" t="s">
        <v>547</v>
      </c>
      <c r="B149" s="84" t="s">
        <v>527</v>
      </c>
      <c r="C149" s="61">
        <v>100916.71</v>
      </c>
      <c r="D149" s="61">
        <v>104578.78</v>
      </c>
      <c r="E149" s="20"/>
    </row>
    <row r="150" spans="1:5" x14ac:dyDescent="0.25">
      <c r="A150" s="96" t="s">
        <v>548</v>
      </c>
      <c r="B150" s="84" t="s">
        <v>528</v>
      </c>
      <c r="C150" s="61">
        <v>100916.69</v>
      </c>
      <c r="D150" s="61">
        <v>104174.22</v>
      </c>
      <c r="E150" s="20"/>
    </row>
    <row r="151" spans="1:5" x14ac:dyDescent="0.25">
      <c r="A151" s="96" t="s">
        <v>549</v>
      </c>
      <c r="B151" s="84" t="s">
        <v>529</v>
      </c>
      <c r="C151" s="61">
        <v>100916.47</v>
      </c>
      <c r="D151" s="61">
        <v>104200.42</v>
      </c>
      <c r="E151" s="20"/>
    </row>
    <row r="152" spans="1:5" x14ac:dyDescent="0.25">
      <c r="A152" s="96" t="s">
        <v>550</v>
      </c>
      <c r="B152" s="84" t="s">
        <v>530</v>
      </c>
      <c r="C152" s="61">
        <v>100916.69</v>
      </c>
      <c r="D152" s="61">
        <v>104174.22</v>
      </c>
      <c r="E152" s="20"/>
    </row>
    <row r="153" spans="1:5" x14ac:dyDescent="0.25">
      <c r="A153" s="96" t="s">
        <v>551</v>
      </c>
      <c r="B153" s="84" t="s">
        <v>531</v>
      </c>
      <c r="C153" s="61">
        <v>104301.22</v>
      </c>
      <c r="D153" s="61">
        <v>104301.22</v>
      </c>
      <c r="E153" s="20"/>
    </row>
    <row r="154" spans="1:5" x14ac:dyDescent="0.25">
      <c r="A154" s="96" t="s">
        <v>552</v>
      </c>
      <c r="B154" s="84" t="s">
        <v>532</v>
      </c>
      <c r="C154" s="61">
        <v>100916.69</v>
      </c>
      <c r="D154" s="61">
        <v>104174.22</v>
      </c>
      <c r="E154" s="20"/>
    </row>
    <row r="155" spans="1:5" x14ac:dyDescent="0.25">
      <c r="A155" s="96" t="s">
        <v>553</v>
      </c>
      <c r="B155" s="84" t="s">
        <v>533</v>
      </c>
      <c r="C155" s="61">
        <v>100944.16</v>
      </c>
      <c r="D155" s="61">
        <v>104201.66</v>
      </c>
      <c r="E155" s="20"/>
    </row>
    <row r="156" spans="1:5" x14ac:dyDescent="0.25">
      <c r="A156" s="96" t="s">
        <v>554</v>
      </c>
      <c r="B156" s="84" t="s">
        <v>534</v>
      </c>
      <c r="C156" s="61">
        <v>100916.7</v>
      </c>
      <c r="D156" s="61">
        <v>104481.49</v>
      </c>
      <c r="E156" s="20"/>
    </row>
    <row r="157" spans="1:5" x14ac:dyDescent="0.25">
      <c r="A157" s="96" t="s">
        <v>555</v>
      </c>
      <c r="B157" s="84" t="s">
        <v>535</v>
      </c>
      <c r="C157" s="61">
        <v>100916.69</v>
      </c>
      <c r="D157" s="61">
        <v>104174.22</v>
      </c>
      <c r="E157" s="20"/>
    </row>
    <row r="158" spans="1:5" x14ac:dyDescent="0.25">
      <c r="A158" s="96" t="s">
        <v>556</v>
      </c>
      <c r="B158" s="84" t="s">
        <v>536</v>
      </c>
      <c r="C158" s="61">
        <v>100916.69</v>
      </c>
      <c r="D158" s="61">
        <v>104174.22</v>
      </c>
      <c r="E158" s="20"/>
    </row>
    <row r="159" spans="1:5" x14ac:dyDescent="0.25">
      <c r="A159" s="96" t="s">
        <v>557</v>
      </c>
      <c r="B159" s="84" t="s">
        <v>537</v>
      </c>
      <c r="C159" s="61">
        <v>100916.69</v>
      </c>
      <c r="D159" s="61">
        <v>107422.16</v>
      </c>
      <c r="E159" s="20"/>
    </row>
    <row r="160" spans="1:5" x14ac:dyDescent="0.25">
      <c r="A160" s="96" t="s">
        <v>558</v>
      </c>
      <c r="B160" s="84" t="s">
        <v>538</v>
      </c>
      <c r="C160" s="61">
        <v>100916.7</v>
      </c>
      <c r="D160" s="61">
        <v>107400.57</v>
      </c>
      <c r="E160" s="20"/>
    </row>
    <row r="161" spans="1:5" x14ac:dyDescent="0.25">
      <c r="A161" s="96" t="s">
        <v>559</v>
      </c>
      <c r="B161" s="84" t="s">
        <v>539</v>
      </c>
      <c r="C161" s="61">
        <v>25000</v>
      </c>
      <c r="D161" s="61">
        <v>25000</v>
      </c>
      <c r="E161" s="20"/>
    </row>
    <row r="162" spans="1:5" x14ac:dyDescent="0.25">
      <c r="A162" s="96" t="s">
        <v>560</v>
      </c>
      <c r="B162" s="84" t="s">
        <v>540</v>
      </c>
      <c r="C162" s="61">
        <v>84114.559999999998</v>
      </c>
      <c r="D162" s="61">
        <v>86821.11</v>
      </c>
      <c r="E162" s="20"/>
    </row>
    <row r="163" spans="1:5" x14ac:dyDescent="0.25">
      <c r="A163" s="96" t="s">
        <v>561</v>
      </c>
      <c r="B163" s="84" t="s">
        <v>541</v>
      </c>
      <c r="C163" s="61">
        <v>113788.16</v>
      </c>
      <c r="D163" s="61">
        <v>113788.16</v>
      </c>
      <c r="E163" s="20"/>
    </row>
    <row r="164" spans="1:5" x14ac:dyDescent="0.25">
      <c r="A164" s="96" t="s">
        <v>562</v>
      </c>
      <c r="B164" s="84" t="s">
        <v>542</v>
      </c>
      <c r="C164" s="61">
        <v>100916.7</v>
      </c>
      <c r="D164" s="61">
        <v>104176.09</v>
      </c>
      <c r="E164" s="20"/>
    </row>
    <row r="165" spans="1:5" x14ac:dyDescent="0.25">
      <c r="A165" s="96" t="s">
        <v>563</v>
      </c>
      <c r="B165" s="84" t="s">
        <v>543</v>
      </c>
      <c r="C165" s="61">
        <v>84160.93</v>
      </c>
      <c r="D165" s="61">
        <v>86857.32</v>
      </c>
      <c r="E165" s="20"/>
    </row>
    <row r="166" spans="1:5" x14ac:dyDescent="0.25">
      <c r="A166" s="96" t="s">
        <v>564</v>
      </c>
      <c r="B166" s="84" t="s">
        <v>544</v>
      </c>
      <c r="C166" s="61">
        <v>100916.69</v>
      </c>
      <c r="D166" s="61">
        <v>104174.22</v>
      </c>
      <c r="E166" s="20"/>
    </row>
    <row r="167" spans="1:5" x14ac:dyDescent="0.25">
      <c r="A167" s="96" t="s">
        <v>565</v>
      </c>
      <c r="B167" s="84" t="s">
        <v>545</v>
      </c>
      <c r="C167" s="61">
        <v>100916.69</v>
      </c>
      <c r="D167" s="61">
        <v>104174.22</v>
      </c>
      <c r="E167" s="20"/>
    </row>
    <row r="168" spans="1:5" x14ac:dyDescent="0.25">
      <c r="A168" s="96" t="s">
        <v>566</v>
      </c>
      <c r="B168" s="84" t="s">
        <v>546</v>
      </c>
      <c r="C168" s="61">
        <v>100946.96</v>
      </c>
      <c r="D168" s="61">
        <v>104204.04</v>
      </c>
      <c r="E168" s="20"/>
    </row>
    <row r="169" spans="1:5" x14ac:dyDescent="0.25">
      <c r="A169" s="96" t="s">
        <v>695</v>
      </c>
      <c r="B169" s="84" t="s">
        <v>672</v>
      </c>
      <c r="C169" s="61">
        <v>120000</v>
      </c>
      <c r="D169" s="61">
        <v>120000</v>
      </c>
      <c r="E169" s="20"/>
    </row>
    <row r="170" spans="1:5" x14ac:dyDescent="0.25">
      <c r="A170" s="96" t="s">
        <v>696</v>
      </c>
      <c r="B170" s="84" t="s">
        <v>673</v>
      </c>
      <c r="C170" s="61">
        <v>107400.57</v>
      </c>
      <c r="D170" s="61">
        <v>110596.03</v>
      </c>
      <c r="E170" s="20"/>
    </row>
    <row r="171" spans="1:5" x14ac:dyDescent="0.25">
      <c r="A171" s="96" t="s">
        <v>697</v>
      </c>
      <c r="B171" s="84" t="s">
        <v>674</v>
      </c>
      <c r="C171" s="61">
        <v>107447.28</v>
      </c>
      <c r="D171" s="61">
        <v>110627.29</v>
      </c>
      <c r="E171" s="20"/>
    </row>
    <row r="172" spans="1:5" x14ac:dyDescent="0.25">
      <c r="A172" s="96" t="s">
        <v>698</v>
      </c>
      <c r="B172" s="84" t="s">
        <v>675</v>
      </c>
      <c r="C172" s="61">
        <v>107400.57</v>
      </c>
      <c r="D172" s="61">
        <v>110596.03</v>
      </c>
      <c r="E172" s="20"/>
    </row>
    <row r="173" spans="1:5" x14ac:dyDescent="0.25">
      <c r="A173" s="96" t="s">
        <v>699</v>
      </c>
      <c r="B173" s="84" t="s">
        <v>676</v>
      </c>
      <c r="C173" s="61">
        <v>78458.05</v>
      </c>
      <c r="D173" s="61">
        <v>78458.05</v>
      </c>
      <c r="E173" s="20"/>
    </row>
    <row r="174" spans="1:5" x14ac:dyDescent="0.25">
      <c r="A174" s="96" t="s">
        <v>700</v>
      </c>
      <c r="B174" s="84" t="s">
        <v>677</v>
      </c>
      <c r="C174" s="61">
        <v>107400.57</v>
      </c>
      <c r="D174" s="61">
        <v>110596.03</v>
      </c>
      <c r="E174" s="20"/>
    </row>
    <row r="175" spans="1:5" x14ac:dyDescent="0.25">
      <c r="A175" s="96" t="s">
        <v>701</v>
      </c>
      <c r="B175" s="84" t="s">
        <v>678</v>
      </c>
      <c r="C175" s="61">
        <v>107400.58</v>
      </c>
      <c r="D175" s="61">
        <v>110632.81</v>
      </c>
      <c r="E175" s="20"/>
    </row>
    <row r="176" spans="1:5" x14ac:dyDescent="0.25">
      <c r="A176" s="96" t="s">
        <v>702</v>
      </c>
      <c r="B176" s="84" t="s">
        <v>679</v>
      </c>
      <c r="C176" s="61">
        <v>71600.37</v>
      </c>
      <c r="D176" s="61">
        <v>73758.61</v>
      </c>
      <c r="E176" s="20"/>
    </row>
    <row r="177" spans="1:5" x14ac:dyDescent="0.25">
      <c r="A177" s="96" t="s">
        <v>703</v>
      </c>
      <c r="B177" s="84" t="s">
        <v>680</v>
      </c>
      <c r="C177" s="61">
        <v>92210.77</v>
      </c>
      <c r="D177" s="61">
        <v>94800.73</v>
      </c>
      <c r="E177" s="20"/>
    </row>
    <row r="178" spans="1:5" x14ac:dyDescent="0.25">
      <c r="A178" s="96" t="s">
        <v>704</v>
      </c>
      <c r="B178" s="84" t="s">
        <v>681</v>
      </c>
      <c r="C178" s="61">
        <v>44750.22</v>
      </c>
      <c r="D178" s="61">
        <v>46081.67</v>
      </c>
      <c r="E178" s="20"/>
    </row>
    <row r="179" spans="1:5" x14ac:dyDescent="0.25">
      <c r="A179" s="96" t="s">
        <v>705</v>
      </c>
      <c r="B179" s="84" t="s">
        <v>682</v>
      </c>
      <c r="C179" s="61">
        <v>107404.3</v>
      </c>
      <c r="D179" s="61">
        <v>110599.7</v>
      </c>
      <c r="E179" s="20"/>
    </row>
    <row r="180" spans="1:5" x14ac:dyDescent="0.25">
      <c r="A180" s="96" t="s">
        <v>706</v>
      </c>
      <c r="B180" s="84" t="s">
        <v>683</v>
      </c>
      <c r="C180" s="61">
        <v>107400.58</v>
      </c>
      <c r="D180" s="61">
        <v>110603.4</v>
      </c>
      <c r="E180" s="20"/>
    </row>
    <row r="181" spans="1:5" x14ac:dyDescent="0.25">
      <c r="A181" s="96" t="s">
        <v>707</v>
      </c>
      <c r="B181" s="84" t="s">
        <v>684</v>
      </c>
      <c r="C181" s="61">
        <v>107400.57</v>
      </c>
      <c r="D181" s="61">
        <v>110596.03</v>
      </c>
      <c r="E181" s="20"/>
    </row>
    <row r="182" spans="1:5" x14ac:dyDescent="0.25">
      <c r="A182" s="96" t="s">
        <v>708</v>
      </c>
      <c r="B182" s="84" t="s">
        <v>685</v>
      </c>
      <c r="C182" s="61">
        <v>107400.57</v>
      </c>
      <c r="D182" s="61">
        <v>110596.03</v>
      </c>
      <c r="E182" s="20"/>
    </row>
    <row r="183" spans="1:5" x14ac:dyDescent="0.25">
      <c r="A183" s="96" t="s">
        <v>709</v>
      </c>
      <c r="B183" s="84" t="s">
        <v>686</v>
      </c>
      <c r="C183" s="61">
        <v>107400.57</v>
      </c>
      <c r="D183" s="61">
        <v>110596.03</v>
      </c>
      <c r="E183" s="20"/>
    </row>
    <row r="184" spans="1:5" x14ac:dyDescent="0.25">
      <c r="A184" s="96" t="s">
        <v>710</v>
      </c>
      <c r="B184" s="84" t="s">
        <v>687</v>
      </c>
      <c r="C184" s="61">
        <v>92163.35</v>
      </c>
      <c r="D184" s="61">
        <v>92163.35</v>
      </c>
      <c r="E184" s="20"/>
    </row>
    <row r="185" spans="1:5" x14ac:dyDescent="0.25">
      <c r="A185" s="96" t="s">
        <v>711</v>
      </c>
      <c r="B185" s="84" t="s">
        <v>688</v>
      </c>
      <c r="C185" s="61">
        <v>94822.2</v>
      </c>
      <c r="D185" s="61">
        <v>107422.53</v>
      </c>
      <c r="E185" s="20"/>
    </row>
    <row r="186" spans="1:5" x14ac:dyDescent="0.25">
      <c r="A186" s="96" t="s">
        <v>712</v>
      </c>
      <c r="B186" s="84" t="s">
        <v>689</v>
      </c>
      <c r="C186" s="61">
        <v>116804.54</v>
      </c>
      <c r="D186" s="61">
        <v>120000</v>
      </c>
      <c r="E186" s="20"/>
    </row>
    <row r="187" spans="1:5" x14ac:dyDescent="0.25">
      <c r="A187" s="96" t="s">
        <v>713</v>
      </c>
      <c r="B187" s="84" t="s">
        <v>690</v>
      </c>
      <c r="C187" s="61">
        <v>107400.57</v>
      </c>
      <c r="D187" s="61">
        <v>110596.03</v>
      </c>
      <c r="E187" s="20"/>
    </row>
    <row r="188" spans="1:5" x14ac:dyDescent="0.25">
      <c r="A188" s="96" t="s">
        <v>798</v>
      </c>
      <c r="B188" s="84" t="s">
        <v>733</v>
      </c>
      <c r="C188" s="61">
        <v>107400.57</v>
      </c>
      <c r="D188" s="61">
        <v>110596.03</v>
      </c>
      <c r="E188" s="20"/>
    </row>
    <row r="189" spans="1:5" x14ac:dyDescent="0.25">
      <c r="A189" s="96" t="s">
        <v>799</v>
      </c>
      <c r="B189" s="84" t="s">
        <v>735</v>
      </c>
      <c r="C189" s="61">
        <v>113729.76</v>
      </c>
      <c r="D189" s="61">
        <v>113729.76</v>
      </c>
      <c r="E189" s="20"/>
    </row>
    <row r="190" spans="1:5" x14ac:dyDescent="0.25">
      <c r="A190" s="96" t="s">
        <v>800</v>
      </c>
      <c r="B190" s="84" t="s">
        <v>811</v>
      </c>
      <c r="C190" s="61">
        <v>107400.2</v>
      </c>
      <c r="D190" s="61">
        <v>110600.88</v>
      </c>
      <c r="E190" s="20"/>
    </row>
    <row r="191" spans="1:5" x14ac:dyDescent="0.25">
      <c r="A191" s="96" t="s">
        <v>801</v>
      </c>
      <c r="B191" s="84" t="s">
        <v>812</v>
      </c>
      <c r="C191" s="61">
        <v>107400.59</v>
      </c>
      <c r="D191" s="61">
        <v>110603.41</v>
      </c>
      <c r="E191" s="20"/>
    </row>
    <row r="192" spans="1:5" x14ac:dyDescent="0.25">
      <c r="A192" s="96" t="s">
        <v>802</v>
      </c>
      <c r="B192" s="84" t="s">
        <v>813</v>
      </c>
      <c r="C192" s="61">
        <v>31052.87</v>
      </c>
      <c r="D192" s="61">
        <v>36865.31</v>
      </c>
      <c r="E192" s="20"/>
    </row>
    <row r="193" spans="1:5" x14ac:dyDescent="0.25">
      <c r="A193" s="96" t="s">
        <v>803</v>
      </c>
      <c r="B193" s="84" t="s">
        <v>814</v>
      </c>
      <c r="C193" s="61">
        <v>161100.87</v>
      </c>
      <c r="D193" s="61">
        <v>165894.04999999999</v>
      </c>
      <c r="E193" s="20"/>
    </row>
    <row r="194" spans="1:5" x14ac:dyDescent="0.25">
      <c r="A194" s="96" t="s">
        <v>804</v>
      </c>
      <c r="B194" s="84" t="s">
        <v>815</v>
      </c>
      <c r="C194" s="61">
        <v>107400.58</v>
      </c>
      <c r="D194" s="61">
        <v>110596.03</v>
      </c>
      <c r="E194" s="20"/>
    </row>
    <row r="195" spans="1:5" x14ac:dyDescent="0.25">
      <c r="A195" s="96" t="s">
        <v>805</v>
      </c>
      <c r="B195" s="84" t="s">
        <v>816</v>
      </c>
      <c r="C195" s="61">
        <v>35800.15</v>
      </c>
      <c r="D195" s="61">
        <v>37920.26</v>
      </c>
      <c r="E195" s="20"/>
    </row>
    <row r="196" spans="1:5" x14ac:dyDescent="0.25">
      <c r="A196" s="96" t="s">
        <v>806</v>
      </c>
      <c r="B196" s="84" t="s">
        <v>817</v>
      </c>
      <c r="C196" s="61">
        <v>170725.88</v>
      </c>
      <c r="D196" s="61">
        <v>170725.88</v>
      </c>
      <c r="E196" s="20"/>
    </row>
    <row r="197" spans="1:5" x14ac:dyDescent="0.25">
      <c r="A197" s="96" t="s">
        <v>807</v>
      </c>
      <c r="B197" s="84" t="s">
        <v>818</v>
      </c>
      <c r="C197" s="61">
        <v>165848.16</v>
      </c>
      <c r="D197" s="61">
        <v>170641.34</v>
      </c>
      <c r="E197" s="20"/>
    </row>
    <row r="198" spans="1:5" x14ac:dyDescent="0.25">
      <c r="A198" s="96" t="s">
        <v>808</v>
      </c>
      <c r="B198" s="84" t="s">
        <v>819</v>
      </c>
      <c r="C198" s="61">
        <v>94800.72</v>
      </c>
      <c r="D198" s="61">
        <v>94800.72</v>
      </c>
      <c r="E198" s="20"/>
    </row>
    <row r="199" spans="1:5" x14ac:dyDescent="0.25">
      <c r="A199" s="96" t="s">
        <v>809</v>
      </c>
      <c r="B199" s="84" t="s">
        <v>820</v>
      </c>
      <c r="C199" s="61">
        <v>107400.58</v>
      </c>
      <c r="D199" s="61">
        <v>110596.03</v>
      </c>
      <c r="E199" s="20"/>
    </row>
    <row r="200" spans="1:5" x14ac:dyDescent="0.25">
      <c r="A200" s="96" t="s">
        <v>810</v>
      </c>
      <c r="B200" s="84" t="s">
        <v>821</v>
      </c>
      <c r="C200" s="61">
        <v>27649.01</v>
      </c>
      <c r="D200" s="61">
        <v>27649.01</v>
      </c>
      <c r="E200" s="20"/>
    </row>
    <row r="201" spans="1:5" x14ac:dyDescent="0.25">
      <c r="A201" s="96" t="s">
        <v>871</v>
      </c>
      <c r="B201" s="84" t="s">
        <v>888</v>
      </c>
      <c r="C201" s="61">
        <v>94800.71</v>
      </c>
      <c r="D201" s="61">
        <v>97412.85</v>
      </c>
      <c r="E201" s="20"/>
    </row>
    <row r="202" spans="1:5" x14ac:dyDescent="0.25">
      <c r="A202" s="96" t="s">
        <v>872</v>
      </c>
      <c r="B202" s="84" t="s">
        <v>889</v>
      </c>
      <c r="C202" s="61">
        <v>113760.89</v>
      </c>
      <c r="D202" s="61">
        <v>116895.45</v>
      </c>
      <c r="E202" s="20"/>
    </row>
    <row r="203" spans="1:5" x14ac:dyDescent="0.25">
      <c r="A203" s="96" t="s">
        <v>873</v>
      </c>
      <c r="B203" s="84" t="s">
        <v>890</v>
      </c>
      <c r="C203" s="61">
        <v>116895.45</v>
      </c>
      <c r="D203" s="61">
        <v>116895.45</v>
      </c>
      <c r="E203" s="20"/>
    </row>
    <row r="204" spans="1:5" x14ac:dyDescent="0.25">
      <c r="A204" s="96" t="s">
        <v>874</v>
      </c>
      <c r="B204" s="84" t="s">
        <v>891</v>
      </c>
      <c r="C204" s="61">
        <v>35840.629999999997</v>
      </c>
      <c r="D204" s="61">
        <v>37930.33</v>
      </c>
      <c r="E204" s="20"/>
    </row>
    <row r="205" spans="1:5" x14ac:dyDescent="0.25">
      <c r="A205" s="96" t="s">
        <v>875</v>
      </c>
      <c r="B205" s="84" t="s">
        <v>892</v>
      </c>
      <c r="C205" s="61">
        <v>170641.34</v>
      </c>
      <c r="D205" s="61">
        <v>175343.18</v>
      </c>
      <c r="E205" s="20"/>
    </row>
    <row r="206" spans="1:5" x14ac:dyDescent="0.25">
      <c r="A206" s="96" t="s">
        <v>876</v>
      </c>
      <c r="B206" s="84" t="s">
        <v>893</v>
      </c>
      <c r="C206" s="61">
        <v>170641.34</v>
      </c>
      <c r="D206" s="61">
        <v>175343.18</v>
      </c>
      <c r="E206" s="20"/>
    </row>
    <row r="207" spans="1:5" x14ac:dyDescent="0.25">
      <c r="A207" s="96" t="s">
        <v>877</v>
      </c>
      <c r="B207" s="84" t="s">
        <v>894</v>
      </c>
      <c r="C207" s="61">
        <v>118500.95</v>
      </c>
      <c r="D207" s="61">
        <v>121766.12</v>
      </c>
      <c r="E207" s="20"/>
    </row>
    <row r="208" spans="1:5" x14ac:dyDescent="0.25">
      <c r="A208" s="96" t="s">
        <v>878</v>
      </c>
      <c r="B208" s="84" t="s">
        <v>895</v>
      </c>
      <c r="C208" s="61">
        <v>94800.73</v>
      </c>
      <c r="D208" s="61">
        <v>97412.87</v>
      </c>
      <c r="E208" s="20"/>
    </row>
    <row r="209" spans="1:5" x14ac:dyDescent="0.25">
      <c r="A209" s="96" t="s">
        <v>948</v>
      </c>
      <c r="B209" s="84" t="s">
        <v>927</v>
      </c>
      <c r="C209" s="61">
        <v>100000</v>
      </c>
      <c r="D209" s="61">
        <v>100000</v>
      </c>
      <c r="E209" s="20"/>
    </row>
    <row r="210" spans="1:5" x14ac:dyDescent="0.25">
      <c r="A210" s="96" t="s">
        <v>879</v>
      </c>
      <c r="B210" s="84" t="s">
        <v>896</v>
      </c>
      <c r="C210" s="61">
        <v>180000</v>
      </c>
      <c r="D210" s="61">
        <v>180000</v>
      </c>
      <c r="E210" s="20"/>
    </row>
    <row r="211" spans="1:5" x14ac:dyDescent="0.25">
      <c r="A211" s="96" t="s">
        <v>880</v>
      </c>
      <c r="B211" s="84" t="s">
        <v>897</v>
      </c>
      <c r="C211" s="61">
        <v>170641.34</v>
      </c>
      <c r="D211" s="61">
        <v>175343.18</v>
      </c>
      <c r="E211" s="20"/>
    </row>
    <row r="212" spans="1:5" x14ac:dyDescent="0.25">
      <c r="A212" s="96" t="s">
        <v>949</v>
      </c>
      <c r="B212" s="84" t="s">
        <v>929</v>
      </c>
      <c r="C212" s="61">
        <v>175343.18</v>
      </c>
      <c r="D212" s="61">
        <v>180000</v>
      </c>
      <c r="E212" s="20"/>
    </row>
    <row r="213" spans="1:5" x14ac:dyDescent="0.25">
      <c r="A213" s="96" t="s">
        <v>881</v>
      </c>
      <c r="B213" s="84" t="s">
        <v>898</v>
      </c>
      <c r="C213" s="61">
        <v>113760.89</v>
      </c>
      <c r="D213" s="61">
        <v>116895.45</v>
      </c>
      <c r="E213" s="20"/>
    </row>
    <row r="214" spans="1:5" x14ac:dyDescent="0.25">
      <c r="A214" s="96" t="s">
        <v>882</v>
      </c>
      <c r="B214" s="84" t="s">
        <v>899</v>
      </c>
      <c r="C214" s="61">
        <v>113760.89</v>
      </c>
      <c r="D214" s="61">
        <v>116895.45</v>
      </c>
      <c r="E214" s="20"/>
    </row>
    <row r="215" spans="1:5" x14ac:dyDescent="0.25">
      <c r="A215" s="96" t="s">
        <v>883</v>
      </c>
      <c r="B215" s="84" t="s">
        <v>900</v>
      </c>
      <c r="C215" s="61">
        <v>170641.34</v>
      </c>
      <c r="D215" s="61">
        <v>175343.18</v>
      </c>
      <c r="E215" s="20"/>
    </row>
    <row r="216" spans="1:5" x14ac:dyDescent="0.25">
      <c r="A216" s="96" t="s">
        <v>884</v>
      </c>
      <c r="B216" s="84" t="s">
        <v>901</v>
      </c>
      <c r="C216" s="61">
        <v>75840.63</v>
      </c>
      <c r="D216" s="61">
        <v>77930.33</v>
      </c>
      <c r="E216" s="20"/>
    </row>
    <row r="217" spans="1:5" x14ac:dyDescent="0.25">
      <c r="A217" s="96" t="s">
        <v>885</v>
      </c>
      <c r="B217" s="84" t="s">
        <v>902</v>
      </c>
      <c r="C217" s="61">
        <v>170641.16</v>
      </c>
      <c r="D217" s="61">
        <v>175343</v>
      </c>
      <c r="E217" s="20"/>
    </row>
    <row r="218" spans="1:5" x14ac:dyDescent="0.25">
      <c r="A218" s="96" t="s">
        <v>886</v>
      </c>
      <c r="B218" s="84" t="s">
        <v>903</v>
      </c>
      <c r="C218" s="61">
        <v>170641.34</v>
      </c>
      <c r="D218" s="61">
        <v>175343.18</v>
      </c>
      <c r="E218" s="20"/>
    </row>
    <row r="219" spans="1:5" x14ac:dyDescent="0.25">
      <c r="A219" s="96" t="s">
        <v>887</v>
      </c>
      <c r="B219" s="84" t="s">
        <v>904</v>
      </c>
      <c r="C219" s="61">
        <v>47400.39</v>
      </c>
      <c r="D219" s="61">
        <v>48706.46</v>
      </c>
      <c r="E219" s="20"/>
    </row>
    <row r="220" spans="1:5" x14ac:dyDescent="0.25">
      <c r="A220" s="96" t="s">
        <v>1007</v>
      </c>
      <c r="B220" s="84" t="s">
        <v>1031</v>
      </c>
      <c r="C220" s="61">
        <v>180000</v>
      </c>
      <c r="D220" s="61">
        <v>180000</v>
      </c>
      <c r="E220" s="20"/>
    </row>
    <row r="221" spans="1:5" x14ac:dyDescent="0.25">
      <c r="A221" s="96" t="s">
        <v>1008</v>
      </c>
      <c r="B221" s="84" t="s">
        <v>1032</v>
      </c>
      <c r="C221" s="61">
        <v>180000</v>
      </c>
      <c r="D221" s="61">
        <v>180000</v>
      </c>
      <c r="E221" s="20"/>
    </row>
    <row r="222" spans="1:5" x14ac:dyDescent="0.25">
      <c r="A222" s="96" t="s">
        <v>1009</v>
      </c>
      <c r="B222" s="84" t="s">
        <v>1033</v>
      </c>
      <c r="C222" s="61">
        <v>120000</v>
      </c>
      <c r="D222" s="61">
        <v>120000</v>
      </c>
      <c r="E222" s="20"/>
    </row>
    <row r="223" spans="1:5" x14ac:dyDescent="0.25">
      <c r="A223" s="96" t="s">
        <v>1010</v>
      </c>
      <c r="B223" s="84" t="s">
        <v>1034</v>
      </c>
      <c r="C223" s="61">
        <v>180000</v>
      </c>
      <c r="D223" s="61">
        <v>180000</v>
      </c>
      <c r="E223" s="20"/>
    </row>
    <row r="224" spans="1:5" x14ac:dyDescent="0.25">
      <c r="A224" s="96" t="s">
        <v>1011</v>
      </c>
      <c r="B224" s="84" t="s">
        <v>1035</v>
      </c>
      <c r="C224" s="61">
        <v>180000</v>
      </c>
      <c r="D224" s="61">
        <v>180000</v>
      </c>
      <c r="E224" s="20"/>
    </row>
    <row r="225" spans="1:5" x14ac:dyDescent="0.25">
      <c r="A225" s="96" t="s">
        <v>1012</v>
      </c>
      <c r="B225" s="84" t="s">
        <v>1036</v>
      </c>
      <c r="C225" s="61">
        <v>180000</v>
      </c>
      <c r="D225" s="61">
        <v>180000</v>
      </c>
      <c r="E225" s="20"/>
    </row>
    <row r="226" spans="1:5" x14ac:dyDescent="0.25">
      <c r="A226" s="96" t="s">
        <v>1013</v>
      </c>
      <c r="B226" s="84" t="s">
        <v>1037</v>
      </c>
      <c r="C226" s="61">
        <v>100000</v>
      </c>
      <c r="D226" s="61">
        <v>100000</v>
      </c>
      <c r="E226" s="20"/>
    </row>
    <row r="227" spans="1:5" x14ac:dyDescent="0.25">
      <c r="A227" s="96" t="s">
        <v>1014</v>
      </c>
      <c r="B227" s="84" t="s">
        <v>1038</v>
      </c>
      <c r="C227" s="61">
        <v>130000</v>
      </c>
      <c r="D227" s="61">
        <v>130000</v>
      </c>
      <c r="E227" s="20"/>
    </row>
    <row r="228" spans="1:5" x14ac:dyDescent="0.25">
      <c r="A228" s="96" t="s">
        <v>1015</v>
      </c>
      <c r="B228" s="84" t="s">
        <v>1039</v>
      </c>
      <c r="C228" s="61">
        <v>160000</v>
      </c>
      <c r="D228" s="61">
        <v>160000</v>
      </c>
      <c r="E228" s="20"/>
    </row>
    <row r="229" spans="1:5" x14ac:dyDescent="0.25">
      <c r="A229" s="96" t="s">
        <v>1016</v>
      </c>
      <c r="B229" s="84" t="s">
        <v>1040</v>
      </c>
      <c r="C229" s="61">
        <v>180000</v>
      </c>
      <c r="D229" s="61">
        <v>180000</v>
      </c>
      <c r="E229" s="20"/>
    </row>
    <row r="230" spans="1:5" x14ac:dyDescent="0.25">
      <c r="A230" s="96" t="s">
        <v>1017</v>
      </c>
      <c r="B230" s="84" t="s">
        <v>1041</v>
      </c>
      <c r="C230" s="61">
        <v>70000</v>
      </c>
      <c r="D230" s="61">
        <v>70000</v>
      </c>
      <c r="E230" s="20"/>
    </row>
    <row r="231" spans="1:5" x14ac:dyDescent="0.25">
      <c r="A231" s="96" t="s">
        <v>1018</v>
      </c>
      <c r="B231" s="84" t="s">
        <v>1042</v>
      </c>
      <c r="C231" s="61">
        <v>60000</v>
      </c>
      <c r="D231" s="61">
        <v>60000</v>
      </c>
      <c r="E231" s="20"/>
    </row>
    <row r="232" spans="1:5" x14ac:dyDescent="0.25">
      <c r="A232" s="96" t="s">
        <v>1019</v>
      </c>
      <c r="B232" s="84" t="s">
        <v>1043</v>
      </c>
      <c r="C232" s="61">
        <v>175343.18</v>
      </c>
      <c r="D232" s="61">
        <v>180000</v>
      </c>
      <c r="E232" s="20"/>
    </row>
    <row r="233" spans="1:5" x14ac:dyDescent="0.25">
      <c r="A233" s="96" t="s">
        <v>1020</v>
      </c>
      <c r="B233" s="84" t="s">
        <v>1044</v>
      </c>
      <c r="C233" s="61">
        <v>160000</v>
      </c>
      <c r="D233" s="61">
        <v>160000</v>
      </c>
      <c r="E233" s="20"/>
    </row>
    <row r="234" spans="1:5" x14ac:dyDescent="0.25">
      <c r="A234" s="96" t="s">
        <v>1021</v>
      </c>
      <c r="B234" s="84" t="s">
        <v>1045</v>
      </c>
      <c r="C234" s="61">
        <v>180000</v>
      </c>
      <c r="D234" s="61">
        <v>180000</v>
      </c>
      <c r="E234" s="20"/>
    </row>
    <row r="235" spans="1:5" x14ac:dyDescent="0.25">
      <c r="A235" s="96" t="s">
        <v>1022</v>
      </c>
      <c r="B235" s="84" t="s">
        <v>1046</v>
      </c>
      <c r="C235" s="61">
        <v>180000</v>
      </c>
      <c r="D235" s="61">
        <v>180000</v>
      </c>
      <c r="E235" s="20"/>
    </row>
    <row r="236" spans="1:5" x14ac:dyDescent="0.25">
      <c r="A236" s="96" t="s">
        <v>1023</v>
      </c>
      <c r="B236" s="84" t="s">
        <v>1047</v>
      </c>
      <c r="C236" s="61">
        <v>80000</v>
      </c>
      <c r="D236" s="61">
        <v>80000</v>
      </c>
      <c r="E236" s="20"/>
    </row>
    <row r="237" spans="1:5" x14ac:dyDescent="0.25">
      <c r="A237" s="96" t="s">
        <v>1024</v>
      </c>
      <c r="B237" s="84" t="s">
        <v>1048</v>
      </c>
      <c r="C237" s="61">
        <v>130000</v>
      </c>
      <c r="D237" s="61">
        <v>130000</v>
      </c>
      <c r="E237" s="20"/>
    </row>
    <row r="238" spans="1:5" x14ac:dyDescent="0.25">
      <c r="A238" s="96" t="s">
        <v>1025</v>
      </c>
      <c r="B238" s="84" t="s">
        <v>1049</v>
      </c>
      <c r="C238" s="61">
        <v>130000</v>
      </c>
      <c r="D238" s="61">
        <v>130000</v>
      </c>
      <c r="E238" s="20"/>
    </row>
    <row r="239" spans="1:5" x14ac:dyDescent="0.25">
      <c r="A239" s="96" t="s">
        <v>1026</v>
      </c>
      <c r="B239" s="84" t="s">
        <v>1050</v>
      </c>
      <c r="C239" s="61">
        <v>180000</v>
      </c>
      <c r="D239" s="61">
        <v>180000</v>
      </c>
      <c r="E239" s="20"/>
    </row>
    <row r="240" spans="1:5" x14ac:dyDescent="0.25">
      <c r="A240" s="96" t="s">
        <v>1027</v>
      </c>
      <c r="B240" s="84" t="s">
        <v>1051</v>
      </c>
      <c r="C240" s="61">
        <v>40000</v>
      </c>
      <c r="D240" s="61">
        <v>40000</v>
      </c>
      <c r="E240" s="20"/>
    </row>
    <row r="241" spans="1:5" x14ac:dyDescent="0.25">
      <c r="A241" s="96" t="s">
        <v>1028</v>
      </c>
      <c r="B241" s="84" t="s">
        <v>1052</v>
      </c>
      <c r="C241" s="61">
        <v>100000</v>
      </c>
      <c r="D241" s="61">
        <v>100000</v>
      </c>
      <c r="E241" s="20"/>
    </row>
    <row r="242" spans="1:5" x14ac:dyDescent="0.25">
      <c r="A242" s="96" t="s">
        <v>1029</v>
      </c>
      <c r="B242" s="84" t="s">
        <v>1053</v>
      </c>
      <c r="C242" s="61">
        <v>100000</v>
      </c>
      <c r="D242" s="61">
        <v>100000</v>
      </c>
      <c r="E242" s="20"/>
    </row>
    <row r="243" spans="1:5" x14ac:dyDescent="0.25">
      <c r="A243" s="96" t="s">
        <v>1030</v>
      </c>
      <c r="B243" s="84" t="s">
        <v>1054</v>
      </c>
      <c r="C243" s="61">
        <v>180000</v>
      </c>
      <c r="D243" s="61">
        <v>180000</v>
      </c>
      <c r="E243" s="20"/>
    </row>
    <row r="244" spans="1:5" x14ac:dyDescent="0.25">
      <c r="B244" s="84"/>
      <c r="C244" s="61"/>
      <c r="D244" s="61"/>
      <c r="E244" s="20"/>
    </row>
    <row r="245" spans="1:5" x14ac:dyDescent="0.25">
      <c r="B245" s="84"/>
      <c r="C245" s="61"/>
      <c r="D245" s="61"/>
      <c r="E245" s="20"/>
    </row>
    <row r="246" spans="1:5" x14ac:dyDescent="0.25">
      <c r="E246" s="20"/>
    </row>
    <row r="247" spans="1:5" x14ac:dyDescent="0.25">
      <c r="A247" s="95" t="s">
        <v>20</v>
      </c>
      <c r="B247" s="95" t="s">
        <v>21</v>
      </c>
      <c r="C247" s="16">
        <f>C248+C253+C252</f>
        <v>757274.47</v>
      </c>
      <c r="D247" s="16">
        <f>D248+D253+D252</f>
        <v>757274.47</v>
      </c>
      <c r="E247" s="4"/>
    </row>
    <row r="248" spans="1:5" x14ac:dyDescent="0.25">
      <c r="A248" s="99">
        <v>1241</v>
      </c>
      <c r="B248" s="99" t="s">
        <v>22</v>
      </c>
      <c r="C248" s="15">
        <v>599742.46</v>
      </c>
      <c r="D248" s="15">
        <v>599742.46</v>
      </c>
      <c r="E248" s="23"/>
    </row>
    <row r="249" spans="1:5" x14ac:dyDescent="0.25">
      <c r="A249" s="96" t="s">
        <v>23</v>
      </c>
      <c r="B249" s="96" t="s">
        <v>90</v>
      </c>
      <c r="C249" s="17">
        <v>306067.05</v>
      </c>
      <c r="D249" s="17">
        <v>306067.05</v>
      </c>
    </row>
    <row r="250" spans="1:5" x14ac:dyDescent="0.25">
      <c r="A250" s="96" t="s">
        <v>822</v>
      </c>
      <c r="B250" s="96" t="s">
        <v>91</v>
      </c>
      <c r="C250" s="17">
        <v>293675.40999999997</v>
      </c>
      <c r="D250" s="17">
        <v>293675.40999999997</v>
      </c>
    </row>
    <row r="251" spans="1:5" x14ac:dyDescent="0.25">
      <c r="A251" s="96" t="s">
        <v>24</v>
      </c>
      <c r="B251" s="96" t="s">
        <v>91</v>
      </c>
      <c r="C251" s="17">
        <v>144002.4</v>
      </c>
      <c r="D251" s="17">
        <v>144002.4</v>
      </c>
      <c r="E251" s="23"/>
    </row>
    <row r="252" spans="1:5" x14ac:dyDescent="0.25">
      <c r="A252" s="95">
        <v>1242</v>
      </c>
      <c r="B252" s="95" t="s">
        <v>823</v>
      </c>
      <c r="C252" s="22">
        <v>16704</v>
      </c>
      <c r="D252" s="22">
        <v>16704</v>
      </c>
      <c r="E252" s="23"/>
    </row>
    <row r="253" spans="1:5" s="95" customFormat="1" x14ac:dyDescent="0.25">
      <c r="A253" s="99" t="s">
        <v>25</v>
      </c>
      <c r="B253" s="99" t="s">
        <v>147</v>
      </c>
      <c r="C253" s="22">
        <f>C254</f>
        <v>140828.01</v>
      </c>
      <c r="D253" s="22">
        <f>D254</f>
        <v>140828.01</v>
      </c>
      <c r="E253" s="10"/>
    </row>
    <row r="254" spans="1:5" x14ac:dyDescent="0.25">
      <c r="A254" s="96" t="s">
        <v>81</v>
      </c>
      <c r="B254" s="96" t="s">
        <v>92</v>
      </c>
      <c r="C254" s="17">
        <v>140828.01</v>
      </c>
      <c r="D254" s="17">
        <v>140828.01</v>
      </c>
      <c r="E254" s="96"/>
    </row>
    <row r="255" spans="1:5" x14ac:dyDescent="0.25">
      <c r="E255" s="96"/>
    </row>
    <row r="256" spans="1:5" x14ac:dyDescent="0.25">
      <c r="E256" s="96"/>
    </row>
    <row r="257" spans="1:5" x14ac:dyDescent="0.25">
      <c r="A257" s="126" t="s">
        <v>109</v>
      </c>
      <c r="B257" s="126"/>
      <c r="C257" s="126"/>
      <c r="D257" s="126"/>
      <c r="E257" s="126"/>
    </row>
    <row r="258" spans="1:5" x14ac:dyDescent="0.25">
      <c r="A258" s="99"/>
      <c r="B258" s="99"/>
      <c r="C258" s="99"/>
      <c r="D258" s="99"/>
      <c r="E258" s="99"/>
    </row>
    <row r="259" spans="1:5" x14ac:dyDescent="0.25">
      <c r="A259" s="113" t="s">
        <v>18</v>
      </c>
      <c r="B259" s="113"/>
      <c r="C259" s="113"/>
      <c r="D259" s="113"/>
      <c r="E259" s="113"/>
    </row>
    <row r="261" spans="1:5" ht="24" x14ac:dyDescent="0.25">
      <c r="A261" s="95" t="s">
        <v>2</v>
      </c>
      <c r="B261" s="95" t="s">
        <v>1</v>
      </c>
      <c r="C261" s="58" t="s">
        <v>1146</v>
      </c>
      <c r="D261" s="58" t="s">
        <v>1104</v>
      </c>
      <c r="E261" s="73" t="s">
        <v>135</v>
      </c>
    </row>
    <row r="263" spans="1:5" ht="24" x14ac:dyDescent="0.25">
      <c r="A263" s="6" t="s">
        <v>60</v>
      </c>
      <c r="B263" s="95" t="s">
        <v>61</v>
      </c>
      <c r="C263" s="19">
        <f>C264+C270+C268</f>
        <v>623233.73</v>
      </c>
      <c r="D263" s="19">
        <f>D264+D270+D268</f>
        <v>618774.11999999988</v>
      </c>
      <c r="E263" s="57"/>
    </row>
    <row r="264" spans="1:5" x14ac:dyDescent="0.25">
      <c r="A264" s="99" t="s">
        <v>62</v>
      </c>
      <c r="B264" s="99" t="s">
        <v>63</v>
      </c>
      <c r="C264" s="16">
        <f>C265</f>
        <v>479625.49</v>
      </c>
      <c r="D264" s="16">
        <f>D265</f>
        <v>475629.42</v>
      </c>
      <c r="E264" s="4"/>
    </row>
    <row r="265" spans="1:5" ht="24" x14ac:dyDescent="0.25">
      <c r="A265" s="99" t="s">
        <v>64</v>
      </c>
      <c r="B265" s="95" t="s">
        <v>88</v>
      </c>
      <c r="C265" s="15">
        <f>C266+C267</f>
        <v>479625.49</v>
      </c>
      <c r="D265" s="15">
        <v>475629.42</v>
      </c>
      <c r="E265" s="6"/>
    </row>
    <row r="266" spans="1:5" x14ac:dyDescent="0.25">
      <c r="A266" s="96" t="s">
        <v>82</v>
      </c>
      <c r="B266" s="96" t="s">
        <v>83</v>
      </c>
      <c r="C266" s="24">
        <v>305985.06</v>
      </c>
      <c r="D266" s="24">
        <v>305985.06</v>
      </c>
      <c r="E266" s="6"/>
    </row>
    <row r="267" spans="1:5" x14ac:dyDescent="0.25">
      <c r="A267" s="96" t="s">
        <v>84</v>
      </c>
      <c r="B267" s="96" t="s">
        <v>86</v>
      </c>
      <c r="C267" s="21">
        <v>173640.43</v>
      </c>
      <c r="D267" s="21">
        <v>169644.36</v>
      </c>
      <c r="E267" s="21"/>
    </row>
    <row r="268" spans="1:5" ht="24" x14ac:dyDescent="0.25">
      <c r="A268" s="95" t="s">
        <v>824</v>
      </c>
      <c r="B268" s="95" t="s">
        <v>825</v>
      </c>
      <c r="C268" s="16">
        <f>C269</f>
        <v>2781.24</v>
      </c>
      <c r="D268" s="16">
        <f>D269</f>
        <v>2317.6999999999998</v>
      </c>
      <c r="E268" s="21"/>
    </row>
    <row r="269" spans="1:5" x14ac:dyDescent="0.25">
      <c r="A269" s="96" t="s">
        <v>826</v>
      </c>
      <c r="B269" s="96" t="s">
        <v>827</v>
      </c>
      <c r="C269" s="21">
        <v>2781.24</v>
      </c>
      <c r="D269" s="21">
        <v>2317.6999999999998</v>
      </c>
      <c r="E269" s="21"/>
    </row>
    <row r="270" spans="1:5" x14ac:dyDescent="0.25">
      <c r="A270" s="99" t="s">
        <v>65</v>
      </c>
      <c r="B270" s="95" t="s">
        <v>87</v>
      </c>
      <c r="C270" s="16">
        <f>C271</f>
        <v>140827</v>
      </c>
      <c r="D270" s="16">
        <f>D271</f>
        <v>140827</v>
      </c>
      <c r="E270" s="21"/>
    </row>
    <row r="271" spans="1:5" x14ac:dyDescent="0.25">
      <c r="A271" s="96" t="s">
        <v>89</v>
      </c>
      <c r="B271" s="96" t="s">
        <v>85</v>
      </c>
      <c r="C271" s="21">
        <v>140827</v>
      </c>
      <c r="D271" s="21">
        <v>140827</v>
      </c>
      <c r="E271" s="21"/>
    </row>
    <row r="272" spans="1:5" x14ac:dyDescent="0.25">
      <c r="E272" s="96"/>
    </row>
    <row r="273" spans="1:5" x14ac:dyDescent="0.25">
      <c r="A273" s="114" t="s">
        <v>57</v>
      </c>
      <c r="B273" s="114"/>
      <c r="C273" s="114"/>
      <c r="D273" s="114"/>
      <c r="E273" s="96"/>
    </row>
    <row r="274" spans="1:5" x14ac:dyDescent="0.25">
      <c r="A274" s="95"/>
      <c r="B274" s="95"/>
      <c r="C274" s="95"/>
      <c r="D274" s="95"/>
      <c r="E274" s="96"/>
    </row>
    <row r="275" spans="1:5" x14ac:dyDescent="0.25">
      <c r="A275" s="25" t="s">
        <v>58</v>
      </c>
      <c r="B275" s="25" t="s">
        <v>59</v>
      </c>
      <c r="C275" s="25" t="s">
        <v>145</v>
      </c>
      <c r="D275" s="25" t="s">
        <v>145</v>
      </c>
      <c r="E275" s="96"/>
    </row>
    <row r="276" spans="1:5" x14ac:dyDescent="0.25">
      <c r="A276" s="5">
        <v>1240</v>
      </c>
      <c r="B276" s="26" t="s">
        <v>21</v>
      </c>
      <c r="C276" s="27"/>
      <c r="D276" s="27"/>
      <c r="E276" s="96"/>
    </row>
    <row r="277" spans="1:5" x14ac:dyDescent="0.25">
      <c r="A277" s="25">
        <v>1241</v>
      </c>
      <c r="B277" s="25" t="s">
        <v>22</v>
      </c>
      <c r="C277" s="25"/>
      <c r="D277" s="25"/>
      <c r="E277" s="96"/>
    </row>
    <row r="278" spans="1:5" x14ac:dyDescent="0.25">
      <c r="A278" s="5" t="s">
        <v>23</v>
      </c>
      <c r="B278" s="5" t="s">
        <v>90</v>
      </c>
      <c r="C278" s="53">
        <v>10</v>
      </c>
      <c r="D278" s="53">
        <v>10</v>
      </c>
      <c r="E278" s="96"/>
    </row>
    <row r="279" spans="1:5" x14ac:dyDescent="0.25">
      <c r="A279" s="5" t="s">
        <v>24</v>
      </c>
      <c r="B279" s="5" t="s">
        <v>91</v>
      </c>
      <c r="C279" s="53">
        <v>3</v>
      </c>
      <c r="D279" s="53">
        <v>3</v>
      </c>
      <c r="E279" s="96"/>
    </row>
    <row r="280" spans="1:5" x14ac:dyDescent="0.25">
      <c r="A280" s="5" t="s">
        <v>1153</v>
      </c>
      <c r="B280" s="5" t="s">
        <v>1154</v>
      </c>
      <c r="C280" s="53">
        <v>3</v>
      </c>
      <c r="D280" s="53">
        <v>3</v>
      </c>
      <c r="E280" s="96"/>
    </row>
    <row r="281" spans="1:5" x14ac:dyDescent="0.25">
      <c r="A281" s="56" t="s">
        <v>25</v>
      </c>
      <c r="B281" s="25" t="s">
        <v>149</v>
      </c>
      <c r="C281" s="54"/>
      <c r="D281" s="54"/>
      <c r="E281" s="96"/>
    </row>
    <row r="282" spans="1:5" x14ac:dyDescent="0.25">
      <c r="A282" s="5" t="s">
        <v>81</v>
      </c>
      <c r="B282" s="5" t="s">
        <v>148</v>
      </c>
      <c r="C282" s="53">
        <v>5</v>
      </c>
      <c r="D282" s="53">
        <v>5</v>
      </c>
      <c r="E282" s="96"/>
    </row>
    <row r="283" spans="1:5" x14ac:dyDescent="0.25">
      <c r="A283" s="28"/>
      <c r="B283" s="28"/>
      <c r="C283" s="28"/>
      <c r="D283" s="28"/>
      <c r="E283" s="96"/>
    </row>
    <row r="284" spans="1:5" hidden="1" x14ac:dyDescent="0.25">
      <c r="A284" s="28">
        <v>1280</v>
      </c>
      <c r="B284" s="59" t="s">
        <v>349</v>
      </c>
      <c r="C284" s="77">
        <v>0</v>
      </c>
      <c r="D284" s="77">
        <f>SUM(D287:D289)</f>
        <v>-2744113.7800000003</v>
      </c>
      <c r="E284" s="96"/>
    </row>
    <row r="285" spans="1:5" hidden="1" x14ac:dyDescent="0.25">
      <c r="A285" s="59">
        <v>1282</v>
      </c>
      <c r="B285" s="86" t="s">
        <v>349</v>
      </c>
      <c r="C285" s="77">
        <f>+C286</f>
        <v>0</v>
      </c>
      <c r="D285" s="77">
        <f>+D286</f>
        <v>-1002054.52</v>
      </c>
      <c r="E285" s="96"/>
    </row>
    <row r="286" spans="1:5" hidden="1" x14ac:dyDescent="0.25">
      <c r="A286" s="59" t="s">
        <v>350</v>
      </c>
      <c r="B286" s="86" t="s">
        <v>351</v>
      </c>
      <c r="C286" s="76">
        <v>0</v>
      </c>
      <c r="D286" s="76">
        <v>-1002054.52</v>
      </c>
      <c r="E286" s="96"/>
    </row>
    <row r="287" spans="1:5" ht="84" hidden="1" x14ac:dyDescent="0.25">
      <c r="A287" s="28" t="s">
        <v>352</v>
      </c>
      <c r="B287" s="28" t="s">
        <v>79</v>
      </c>
      <c r="C287" s="76">
        <v>0</v>
      </c>
      <c r="D287" s="76">
        <v>-942800</v>
      </c>
      <c r="E287" s="80" t="s">
        <v>1141</v>
      </c>
    </row>
    <row r="288" spans="1:5" ht="84" hidden="1" x14ac:dyDescent="0.25">
      <c r="A288" s="28" t="s">
        <v>694</v>
      </c>
      <c r="B288" s="28" t="s">
        <v>106</v>
      </c>
      <c r="C288" s="76">
        <v>0</v>
      </c>
      <c r="D288" s="76">
        <v>-59254.52</v>
      </c>
      <c r="E288" s="80" t="s">
        <v>1141</v>
      </c>
    </row>
    <row r="289" spans="1:5" ht="84" hidden="1" x14ac:dyDescent="0.25">
      <c r="A289" s="28">
        <v>1284</v>
      </c>
      <c r="B289" s="28" t="s">
        <v>569</v>
      </c>
      <c r="C289" s="76">
        <v>0</v>
      </c>
      <c r="D289" s="76">
        <v>-1742059.26</v>
      </c>
      <c r="E289" s="80" t="s">
        <v>1141</v>
      </c>
    </row>
    <row r="290" spans="1:5" hidden="1" x14ac:dyDescent="0.25">
      <c r="A290" s="28"/>
      <c r="B290" s="28"/>
      <c r="C290" s="28"/>
      <c r="D290" s="28"/>
      <c r="E290" s="80"/>
    </row>
    <row r="291" spans="1:5" x14ac:dyDescent="0.25">
      <c r="A291" s="82" t="s">
        <v>3</v>
      </c>
      <c r="B291" s="81"/>
      <c r="C291" s="81"/>
      <c r="D291" s="81"/>
      <c r="E291" s="81"/>
    </row>
    <row r="292" spans="1:5" x14ac:dyDescent="0.25">
      <c r="A292" s="82"/>
      <c r="B292" s="81"/>
      <c r="C292" s="81"/>
      <c r="D292" s="81"/>
      <c r="E292" s="81"/>
    </row>
    <row r="293" spans="1:5" x14ac:dyDescent="0.25">
      <c r="A293" s="113" t="s">
        <v>18</v>
      </c>
      <c r="B293" s="113"/>
      <c r="C293" s="113"/>
      <c r="D293" s="113"/>
      <c r="E293" s="113"/>
    </row>
    <row r="294" spans="1:5" ht="24" x14ac:dyDescent="0.25">
      <c r="A294" s="95" t="s">
        <v>2</v>
      </c>
      <c r="B294" s="95" t="s">
        <v>1</v>
      </c>
      <c r="C294" s="58" t="s">
        <v>1146</v>
      </c>
      <c r="D294" s="58" t="s">
        <v>1104</v>
      </c>
      <c r="E294" s="96"/>
    </row>
    <row r="296" spans="1:5" x14ac:dyDescent="0.25">
      <c r="A296" s="6" t="s">
        <v>26</v>
      </c>
      <c r="B296" s="3" t="s">
        <v>3</v>
      </c>
      <c r="C296" s="16">
        <f>C297+C333</f>
        <v>40857183.289999999</v>
      </c>
      <c r="D296" s="16">
        <f>D297+D333</f>
        <v>41498909.350000001</v>
      </c>
      <c r="E296" s="57"/>
    </row>
    <row r="297" spans="1:5" x14ac:dyDescent="0.25">
      <c r="A297" s="95" t="s">
        <v>27</v>
      </c>
      <c r="B297" s="3" t="s">
        <v>28</v>
      </c>
      <c r="C297" s="16">
        <f>C301+C303+C314</f>
        <v>254866.12</v>
      </c>
      <c r="D297" s="16">
        <f>D301+D303+D314</f>
        <v>397823.48000000004</v>
      </c>
      <c r="E297" s="4"/>
    </row>
    <row r="298" spans="1:5" x14ac:dyDescent="0.25">
      <c r="A298" s="95">
        <v>2111</v>
      </c>
      <c r="B298" s="3" t="s">
        <v>355</v>
      </c>
      <c r="C298" s="16">
        <f>C299</f>
        <v>0</v>
      </c>
      <c r="D298" s="16">
        <f>D299</f>
        <v>0</v>
      </c>
      <c r="E298" s="4"/>
    </row>
    <row r="299" spans="1:5" ht="24" x14ac:dyDescent="0.25">
      <c r="A299" s="95" t="s">
        <v>353</v>
      </c>
      <c r="B299" s="3" t="s">
        <v>356</v>
      </c>
      <c r="C299" s="16">
        <f>C300</f>
        <v>0</v>
      </c>
      <c r="D299" s="16">
        <f>D300</f>
        <v>0</v>
      </c>
      <c r="E299" s="4"/>
    </row>
    <row r="300" spans="1:5" x14ac:dyDescent="0.25">
      <c r="A300" s="96" t="s">
        <v>354</v>
      </c>
      <c r="B300" s="1" t="s">
        <v>357</v>
      </c>
      <c r="C300" s="16">
        <f t="shared" ref="C300:D300" si="1">C301</f>
        <v>0</v>
      </c>
      <c r="D300" s="16">
        <f t="shared" si="1"/>
        <v>0</v>
      </c>
      <c r="E300" s="4"/>
    </row>
    <row r="301" spans="1:5" x14ac:dyDescent="0.25">
      <c r="B301" s="1"/>
      <c r="C301" s="21">
        <v>0</v>
      </c>
      <c r="D301" s="21">
        <v>0</v>
      </c>
      <c r="E301" s="4"/>
    </row>
    <row r="302" spans="1:5" x14ac:dyDescent="0.25">
      <c r="B302" s="1"/>
      <c r="C302" s="21"/>
      <c r="D302" s="21"/>
      <c r="E302" s="4"/>
    </row>
    <row r="303" spans="1:5" x14ac:dyDescent="0.25">
      <c r="A303" s="99" t="s">
        <v>29</v>
      </c>
      <c r="B303" s="7" t="s">
        <v>30</v>
      </c>
      <c r="C303" s="16">
        <f>C304+C305+C306</f>
        <v>181238.6</v>
      </c>
      <c r="D303" s="16">
        <f>D304+D305+D306</f>
        <v>233149.33000000002</v>
      </c>
    </row>
    <row r="304" spans="1:5" ht="72" x14ac:dyDescent="0.25">
      <c r="A304" s="96" t="s">
        <v>93</v>
      </c>
      <c r="B304" s="1" t="s">
        <v>94</v>
      </c>
      <c r="C304" s="24">
        <v>125000</v>
      </c>
      <c r="D304" s="24">
        <v>125000</v>
      </c>
      <c r="E304" s="2" t="s">
        <v>162</v>
      </c>
    </row>
    <row r="305" spans="1:8" ht="48" x14ac:dyDescent="0.25">
      <c r="A305" s="96" t="s">
        <v>95</v>
      </c>
      <c r="B305" s="1" t="s">
        <v>96</v>
      </c>
      <c r="C305" s="12">
        <v>28199.07</v>
      </c>
      <c r="D305" s="12">
        <v>28199.07</v>
      </c>
      <c r="E305" s="2" t="s">
        <v>163</v>
      </c>
    </row>
    <row r="306" spans="1:8" ht="24" x14ac:dyDescent="0.25">
      <c r="A306" s="95" t="s">
        <v>174</v>
      </c>
      <c r="B306" s="3" t="s">
        <v>175</v>
      </c>
      <c r="C306" s="41">
        <f>C308+C310+C307+C309</f>
        <v>28039.53</v>
      </c>
      <c r="D306" s="41">
        <f>D308+D310+D307+D309</f>
        <v>79950.260000000009</v>
      </c>
    </row>
    <row r="307" spans="1:8" x14ac:dyDescent="0.25">
      <c r="A307" s="96" t="s">
        <v>1110</v>
      </c>
      <c r="B307" s="1" t="s">
        <v>1111</v>
      </c>
      <c r="C307" s="12">
        <v>28039.53</v>
      </c>
      <c r="D307" s="12">
        <v>28039.53</v>
      </c>
    </row>
    <row r="308" spans="1:8" hidden="1" x14ac:dyDescent="0.25">
      <c r="A308" s="96" t="s">
        <v>243</v>
      </c>
      <c r="B308" s="1" t="s">
        <v>244</v>
      </c>
      <c r="C308" s="12"/>
      <c r="D308" s="12"/>
    </row>
    <row r="309" spans="1:8" ht="72" x14ac:dyDescent="0.25">
      <c r="A309" s="96" t="s">
        <v>1112</v>
      </c>
      <c r="B309" s="1" t="s">
        <v>187</v>
      </c>
      <c r="C309" s="12">
        <v>0</v>
      </c>
      <c r="D309" s="12">
        <v>51910.73</v>
      </c>
      <c r="E309" s="2" t="s">
        <v>1142</v>
      </c>
    </row>
    <row r="310" spans="1:8" hidden="1" x14ac:dyDescent="0.25">
      <c r="A310" s="96" t="s">
        <v>828</v>
      </c>
      <c r="B310" s="1" t="s">
        <v>829</v>
      </c>
      <c r="C310" s="12">
        <v>0</v>
      </c>
      <c r="D310" s="12">
        <v>0</v>
      </c>
    </row>
    <row r="311" spans="1:8" ht="24" hidden="1" x14ac:dyDescent="0.25">
      <c r="A311" s="95" t="s">
        <v>941</v>
      </c>
      <c r="B311" s="3" t="s">
        <v>942</v>
      </c>
      <c r="C311" s="12"/>
      <c r="D311" s="12"/>
    </row>
    <row r="312" spans="1:8" hidden="1" x14ac:dyDescent="0.25">
      <c r="A312" s="96" t="s">
        <v>943</v>
      </c>
      <c r="B312" s="1" t="s">
        <v>829</v>
      </c>
      <c r="C312" s="12"/>
      <c r="D312" s="12"/>
    </row>
    <row r="313" spans="1:8" hidden="1" x14ac:dyDescent="0.25">
      <c r="A313" s="96" t="s">
        <v>944</v>
      </c>
      <c r="B313" s="1" t="s">
        <v>945</v>
      </c>
      <c r="C313" s="12"/>
      <c r="D313" s="12"/>
    </row>
    <row r="314" spans="1:8" x14ac:dyDescent="0.25">
      <c r="A314" s="99" t="s">
        <v>31</v>
      </c>
      <c r="B314" s="7" t="s">
        <v>32</v>
      </c>
      <c r="C314" s="15">
        <f>C315+C326</f>
        <v>73627.51999999999</v>
      </c>
      <c r="D314" s="15">
        <f>D315+D326</f>
        <v>164674.15000000002</v>
      </c>
      <c r="E314" s="23"/>
    </row>
    <row r="315" spans="1:8" x14ac:dyDescent="0.25">
      <c r="A315" s="95" t="s">
        <v>97</v>
      </c>
      <c r="B315" s="3" t="s">
        <v>98</v>
      </c>
      <c r="C315" s="41">
        <f>C316+C317+C318+C320+C324</f>
        <v>69372.899999999994</v>
      </c>
      <c r="D315" s="41">
        <f>D316+D317+D318+D320+D324</f>
        <v>148221.82</v>
      </c>
    </row>
    <row r="316" spans="1:8" ht="24" x14ac:dyDescent="0.25">
      <c r="A316" s="40" t="s">
        <v>99</v>
      </c>
      <c r="B316" s="1" t="s">
        <v>100</v>
      </c>
      <c r="C316" s="12">
        <v>16555.54</v>
      </c>
      <c r="D316" s="12">
        <v>23576.54</v>
      </c>
      <c r="E316" s="23" t="s">
        <v>423</v>
      </c>
      <c r="H316" s="88"/>
    </row>
    <row r="317" spans="1:8" x14ac:dyDescent="0.25">
      <c r="A317" s="40" t="s">
        <v>101</v>
      </c>
      <c r="B317" s="1" t="s">
        <v>102</v>
      </c>
      <c r="C317" s="12">
        <v>31683.71</v>
      </c>
      <c r="D317" s="12">
        <v>63589.59</v>
      </c>
      <c r="E317" s="23" t="s">
        <v>424</v>
      </c>
    </row>
    <row r="318" spans="1:8" ht="24" x14ac:dyDescent="0.25">
      <c r="A318" s="40" t="s">
        <v>103</v>
      </c>
      <c r="B318" s="1" t="s">
        <v>104</v>
      </c>
      <c r="C318" s="12">
        <v>1753.7</v>
      </c>
      <c r="D318" s="12">
        <v>1701.2</v>
      </c>
      <c r="E318" s="23" t="s">
        <v>138</v>
      </c>
      <c r="G318" s="88"/>
    </row>
    <row r="319" spans="1:8" s="2" customFormat="1" x14ac:dyDescent="0.25">
      <c r="A319" s="40"/>
      <c r="B319" s="1"/>
      <c r="C319" s="12"/>
      <c r="D319" s="12"/>
      <c r="E319" s="23"/>
      <c r="F319" s="96"/>
    </row>
    <row r="320" spans="1:8" s="2" customFormat="1" x14ac:dyDescent="0.25">
      <c r="A320" s="44" t="s">
        <v>358</v>
      </c>
      <c r="B320" s="3" t="s">
        <v>361</v>
      </c>
      <c r="C320" s="41">
        <f>SUM(C321:C322)</f>
        <v>14593.68</v>
      </c>
      <c r="D320" s="41">
        <f>SUM(D321:D322)</f>
        <v>49630.98</v>
      </c>
      <c r="E320" s="23"/>
      <c r="F320" s="96"/>
    </row>
    <row r="321" spans="1:6" s="2" customFormat="1" x14ac:dyDescent="0.25">
      <c r="A321" s="40" t="s">
        <v>359</v>
      </c>
      <c r="B321" s="1" t="s">
        <v>362</v>
      </c>
      <c r="C321" s="12">
        <v>12387.97</v>
      </c>
      <c r="D321" s="12">
        <v>43892.58</v>
      </c>
      <c r="E321" s="23"/>
      <c r="F321" s="96"/>
    </row>
    <row r="322" spans="1:6" s="2" customFormat="1" x14ac:dyDescent="0.25">
      <c r="A322" s="40" t="s">
        <v>360</v>
      </c>
      <c r="B322" s="1" t="s">
        <v>363</v>
      </c>
      <c r="C322" s="12">
        <v>2205.71</v>
      </c>
      <c r="D322" s="12">
        <v>5738.4</v>
      </c>
      <c r="E322" s="23"/>
      <c r="F322" s="96"/>
    </row>
    <row r="323" spans="1:6" s="2" customFormat="1" x14ac:dyDescent="0.25">
      <c r="A323" s="40"/>
      <c r="B323" s="1"/>
      <c r="C323" s="12"/>
      <c r="D323" s="12"/>
      <c r="E323" s="23"/>
      <c r="F323" s="96"/>
    </row>
    <row r="324" spans="1:6" s="2" customFormat="1" x14ac:dyDescent="0.25">
      <c r="A324" s="44" t="s">
        <v>364</v>
      </c>
      <c r="B324" s="3" t="s">
        <v>365</v>
      </c>
      <c r="C324" s="41">
        <v>4786.2700000000004</v>
      </c>
      <c r="D324" s="41">
        <v>9723.51</v>
      </c>
      <c r="E324" s="23"/>
      <c r="F324" s="96"/>
    </row>
    <row r="325" spans="1:6" s="2" customFormat="1" x14ac:dyDescent="0.25">
      <c r="A325" s="44"/>
      <c r="B325" s="3"/>
      <c r="C325" s="41"/>
      <c r="D325" s="41"/>
      <c r="E325" s="23"/>
      <c r="F325" s="96"/>
    </row>
    <row r="326" spans="1:6" s="2" customFormat="1" x14ac:dyDescent="0.25">
      <c r="A326" s="44" t="s">
        <v>570</v>
      </c>
      <c r="B326" s="3" t="s">
        <v>571</v>
      </c>
      <c r="C326" s="41">
        <f>+C328+C327</f>
        <v>4254.62</v>
      </c>
      <c r="D326" s="41">
        <f>+D328+D327</f>
        <v>16452.330000000002</v>
      </c>
      <c r="E326" s="23"/>
      <c r="F326" s="96"/>
    </row>
    <row r="327" spans="1:6" s="2" customFormat="1" x14ac:dyDescent="0.25">
      <c r="A327" s="40" t="s">
        <v>950</v>
      </c>
      <c r="B327" s="3" t="s">
        <v>1055</v>
      </c>
      <c r="C327" s="12">
        <v>0</v>
      </c>
      <c r="D327" s="12">
        <v>0</v>
      </c>
      <c r="E327" s="23"/>
      <c r="F327" s="96"/>
    </row>
    <row r="328" spans="1:6" s="2" customFormat="1" x14ac:dyDescent="0.25">
      <c r="A328" s="40" t="s">
        <v>572</v>
      </c>
      <c r="B328" s="3" t="s">
        <v>573</v>
      </c>
      <c r="C328" s="12">
        <v>4254.62</v>
      </c>
      <c r="D328" s="12">
        <v>16452.330000000002</v>
      </c>
      <c r="E328" s="23"/>
      <c r="F328" s="96"/>
    </row>
    <row r="329" spans="1:6" s="2" customFormat="1" hidden="1" x14ac:dyDescent="0.25">
      <c r="A329" s="40"/>
      <c r="B329" s="1"/>
      <c r="C329" s="12"/>
      <c r="D329" s="12"/>
      <c r="E329" s="23"/>
      <c r="F329" s="96"/>
    </row>
    <row r="330" spans="1:6" s="2" customFormat="1" hidden="1" x14ac:dyDescent="0.25">
      <c r="A330" s="95" t="s">
        <v>107</v>
      </c>
      <c r="B330" s="95" t="s">
        <v>105</v>
      </c>
      <c r="C330" s="51">
        <f>C331</f>
        <v>0</v>
      </c>
      <c r="D330" s="51">
        <f>D331</f>
        <v>0</v>
      </c>
      <c r="F330" s="96"/>
    </row>
    <row r="331" spans="1:6" s="2" customFormat="1" hidden="1" x14ac:dyDescent="0.25">
      <c r="A331" s="96"/>
      <c r="B331" s="96"/>
      <c r="C331" s="50"/>
      <c r="D331" s="50"/>
      <c r="F331" s="96"/>
    </row>
    <row r="332" spans="1:6" s="2" customFormat="1" x14ac:dyDescent="0.25">
      <c r="A332" s="96"/>
      <c r="B332" s="96"/>
      <c r="C332" s="50"/>
      <c r="D332" s="50"/>
      <c r="F332" s="96"/>
    </row>
    <row r="333" spans="1:6" s="2" customFormat="1" x14ac:dyDescent="0.25">
      <c r="A333" s="99">
        <v>2200</v>
      </c>
      <c r="B333" s="99" t="s">
        <v>211</v>
      </c>
      <c r="C333" s="51">
        <f>C334</f>
        <v>40602317.170000002</v>
      </c>
      <c r="D333" s="51">
        <f>D334</f>
        <v>41101085.870000005</v>
      </c>
      <c r="F333" s="96"/>
    </row>
    <row r="334" spans="1:6" s="2" customFormat="1" ht="24" x14ac:dyDescent="0.25">
      <c r="A334" s="99">
        <v>2250</v>
      </c>
      <c r="B334" s="99" t="s">
        <v>212</v>
      </c>
      <c r="C334" s="51">
        <f>C335</f>
        <v>40602317.170000002</v>
      </c>
      <c r="D334" s="51">
        <f>D335</f>
        <v>41101085.870000005</v>
      </c>
    </row>
    <row r="335" spans="1:6" s="2" customFormat="1" x14ac:dyDescent="0.25">
      <c r="A335" s="99">
        <v>2252</v>
      </c>
      <c r="B335" s="99" t="s">
        <v>214</v>
      </c>
      <c r="C335" s="51">
        <f>C336+C518</f>
        <v>40602317.170000002</v>
      </c>
      <c r="D335" s="51">
        <f>D336+D518</f>
        <v>41101085.870000005</v>
      </c>
    </row>
    <row r="336" spans="1:6" s="2" customFormat="1" x14ac:dyDescent="0.25">
      <c r="A336" s="99" t="s">
        <v>213</v>
      </c>
      <c r="B336" s="99" t="s">
        <v>215</v>
      </c>
      <c r="C336" s="69">
        <f>SUM(C337:C516)</f>
        <v>9096259.3599999994</v>
      </c>
      <c r="D336" s="69">
        <f>SUM(D337:D516)</f>
        <v>9595028.0600000024</v>
      </c>
    </row>
    <row r="337" spans="1:5" x14ac:dyDescent="0.25">
      <c r="A337" s="96" t="s">
        <v>216</v>
      </c>
      <c r="B337" s="84" t="s">
        <v>190</v>
      </c>
      <c r="C337" s="61">
        <v>43667.4</v>
      </c>
      <c r="D337" s="61">
        <v>47111.54</v>
      </c>
      <c r="E337" s="20" t="s">
        <v>206</v>
      </c>
    </row>
    <row r="338" spans="1:5" x14ac:dyDescent="0.25">
      <c r="A338" s="96" t="s">
        <v>217</v>
      </c>
      <c r="B338" s="84" t="s">
        <v>191</v>
      </c>
      <c r="C338" s="61">
        <v>18211.91</v>
      </c>
      <c r="D338" s="61">
        <v>19646.98</v>
      </c>
      <c r="E338" s="20" t="s">
        <v>206</v>
      </c>
    </row>
    <row r="339" spans="1:5" x14ac:dyDescent="0.25">
      <c r="A339" s="96" t="s">
        <v>218</v>
      </c>
      <c r="B339" s="84" t="s">
        <v>192</v>
      </c>
      <c r="C339" s="61">
        <v>43667.41</v>
      </c>
      <c r="D339" s="61">
        <v>47111.55</v>
      </c>
      <c r="E339" s="20" t="s">
        <v>206</v>
      </c>
    </row>
    <row r="340" spans="1:5" x14ac:dyDescent="0.25">
      <c r="A340" s="96" t="s">
        <v>219</v>
      </c>
      <c r="B340" s="84" t="s">
        <v>193</v>
      </c>
      <c r="C340" s="61">
        <v>43778.38</v>
      </c>
      <c r="D340" s="61">
        <v>47147.96</v>
      </c>
      <c r="E340" s="20" t="s">
        <v>206</v>
      </c>
    </row>
    <row r="341" spans="1:5" x14ac:dyDescent="0.25">
      <c r="A341" s="96" t="s">
        <v>220</v>
      </c>
      <c r="B341" s="84" t="s">
        <v>194</v>
      </c>
      <c r="C341" s="61">
        <v>43709.27</v>
      </c>
      <c r="D341" s="61">
        <v>47153.41</v>
      </c>
      <c r="E341" s="20" t="s">
        <v>206</v>
      </c>
    </row>
    <row r="342" spans="1:5" x14ac:dyDescent="0.25">
      <c r="A342" s="96" t="s">
        <v>221</v>
      </c>
      <c r="B342" s="84" t="s">
        <v>195</v>
      </c>
      <c r="C342" s="61">
        <v>43784.28</v>
      </c>
      <c r="D342" s="61">
        <v>47153.41</v>
      </c>
      <c r="E342" s="20" t="s">
        <v>206</v>
      </c>
    </row>
    <row r="343" spans="1:5" x14ac:dyDescent="0.25">
      <c r="A343" s="96" t="s">
        <v>222</v>
      </c>
      <c r="B343" s="84" t="s">
        <v>196</v>
      </c>
      <c r="C343" s="61">
        <v>60000</v>
      </c>
      <c r="D343" s="61">
        <v>60000</v>
      </c>
      <c r="E343" s="20" t="s">
        <v>206</v>
      </c>
    </row>
    <row r="344" spans="1:5" x14ac:dyDescent="0.25">
      <c r="A344" s="96" t="s">
        <v>223</v>
      </c>
      <c r="B344" s="84" t="s">
        <v>197</v>
      </c>
      <c r="C344" s="61">
        <v>36550.660000000003</v>
      </c>
      <c r="D344" s="61">
        <v>39338.51</v>
      </c>
      <c r="E344" s="20" t="s">
        <v>206</v>
      </c>
    </row>
    <row r="345" spans="1:5" x14ac:dyDescent="0.25">
      <c r="A345" s="96" t="s">
        <v>224</v>
      </c>
      <c r="B345" s="84" t="s">
        <v>198</v>
      </c>
      <c r="C345" s="61">
        <v>0</v>
      </c>
      <c r="D345" s="61">
        <v>47156.28</v>
      </c>
      <c r="E345" s="20" t="s">
        <v>206</v>
      </c>
    </row>
    <row r="346" spans="1:5" x14ac:dyDescent="0.25">
      <c r="A346" s="96" t="s">
        <v>225</v>
      </c>
      <c r="B346" s="84" t="s">
        <v>199</v>
      </c>
      <c r="C346" s="61">
        <v>43667.41</v>
      </c>
      <c r="D346" s="61">
        <v>47111.55</v>
      </c>
      <c r="E346" s="20" t="s">
        <v>206</v>
      </c>
    </row>
    <row r="347" spans="1:5" x14ac:dyDescent="0.25">
      <c r="A347" s="96" t="s">
        <v>226</v>
      </c>
      <c r="B347" s="84" t="s">
        <v>200</v>
      </c>
      <c r="C347" s="61">
        <v>43787.45</v>
      </c>
      <c r="D347" s="61">
        <v>47154.33</v>
      </c>
      <c r="E347" s="20" t="s">
        <v>206</v>
      </c>
    </row>
    <row r="348" spans="1:5" x14ac:dyDescent="0.25">
      <c r="A348" s="96" t="s">
        <v>227</v>
      </c>
      <c r="B348" s="84" t="s">
        <v>201</v>
      </c>
      <c r="C348" s="61">
        <v>43784.28</v>
      </c>
      <c r="D348" s="61">
        <v>47153.41</v>
      </c>
      <c r="E348" s="20" t="s">
        <v>206</v>
      </c>
    </row>
    <row r="349" spans="1:5" x14ac:dyDescent="0.25">
      <c r="A349" s="96" t="s">
        <v>228</v>
      </c>
      <c r="B349" s="84" t="s">
        <v>202</v>
      </c>
      <c r="C349" s="61">
        <v>12736.36</v>
      </c>
      <c r="D349" s="61">
        <v>13740.9</v>
      </c>
      <c r="E349" s="20" t="s">
        <v>206</v>
      </c>
    </row>
    <row r="350" spans="1:5" x14ac:dyDescent="0.25">
      <c r="A350" s="96" t="s">
        <v>229</v>
      </c>
      <c r="B350" s="84" t="s">
        <v>203</v>
      </c>
      <c r="C350" s="61">
        <v>52087.11</v>
      </c>
      <c r="D350" s="61">
        <v>53700.28</v>
      </c>
      <c r="E350" s="20" t="s">
        <v>206</v>
      </c>
    </row>
    <row r="351" spans="1:5" x14ac:dyDescent="0.25">
      <c r="A351" s="96" t="s">
        <v>230</v>
      </c>
      <c r="B351" s="84" t="s">
        <v>204</v>
      </c>
      <c r="C351" s="61">
        <v>32182.560000000001</v>
      </c>
      <c r="D351" s="61">
        <v>32182.560000000001</v>
      </c>
      <c r="E351" s="20" t="s">
        <v>206</v>
      </c>
    </row>
    <row r="352" spans="1:5" x14ac:dyDescent="0.25">
      <c r="A352" s="96" t="s">
        <v>231</v>
      </c>
      <c r="B352" s="84" t="s">
        <v>205</v>
      </c>
      <c r="C352" s="61">
        <v>53695.26</v>
      </c>
      <c r="D352" s="61">
        <v>53695.26</v>
      </c>
      <c r="E352" s="20" t="s">
        <v>206</v>
      </c>
    </row>
    <row r="353" spans="1:5" x14ac:dyDescent="0.25">
      <c r="A353" s="96" t="s">
        <v>245</v>
      </c>
      <c r="B353" s="84" t="s">
        <v>271</v>
      </c>
      <c r="C353" s="61">
        <v>43790.18</v>
      </c>
      <c r="D353" s="61">
        <v>47153.41</v>
      </c>
      <c r="E353" s="20" t="s">
        <v>206</v>
      </c>
    </row>
    <row r="354" spans="1:5" x14ac:dyDescent="0.25">
      <c r="A354" s="96" t="s">
        <v>246</v>
      </c>
      <c r="B354" s="84" t="s">
        <v>272</v>
      </c>
      <c r="C354" s="61">
        <v>43784.28</v>
      </c>
      <c r="D354" s="61">
        <v>47174.7</v>
      </c>
      <c r="E354" s="20" t="s">
        <v>206</v>
      </c>
    </row>
    <row r="355" spans="1:5" x14ac:dyDescent="0.25">
      <c r="A355" s="96" t="s">
        <v>247</v>
      </c>
      <c r="B355" s="84" t="s">
        <v>273</v>
      </c>
      <c r="C355" s="61">
        <v>47264.29</v>
      </c>
      <c r="D355" s="61">
        <v>48808.959999999999</v>
      </c>
      <c r="E355" s="20" t="s">
        <v>206</v>
      </c>
    </row>
    <row r="356" spans="1:5" x14ac:dyDescent="0.25">
      <c r="A356" s="96" t="s">
        <v>248</v>
      </c>
      <c r="B356" s="84" t="s">
        <v>274</v>
      </c>
      <c r="C356" s="61">
        <v>59973.95</v>
      </c>
      <c r="D356" s="61">
        <v>59973.95</v>
      </c>
      <c r="E356" s="20" t="s">
        <v>206</v>
      </c>
    </row>
    <row r="357" spans="1:5" x14ac:dyDescent="0.25">
      <c r="A357" s="96" t="s">
        <v>249</v>
      </c>
      <c r="B357" s="84" t="s">
        <v>275</v>
      </c>
      <c r="C357" s="61">
        <v>43667.4</v>
      </c>
      <c r="D357" s="61">
        <v>47111.54</v>
      </c>
      <c r="E357" s="20" t="s">
        <v>206</v>
      </c>
    </row>
    <row r="358" spans="1:5" x14ac:dyDescent="0.25">
      <c r="A358" s="96" t="s">
        <v>250</v>
      </c>
      <c r="B358" s="84" t="s">
        <v>276</v>
      </c>
      <c r="C358" s="61">
        <v>36389.51</v>
      </c>
      <c r="D358" s="61">
        <v>39259.620000000003</v>
      </c>
      <c r="E358" s="20" t="s">
        <v>206</v>
      </c>
    </row>
    <row r="359" spans="1:5" x14ac:dyDescent="0.25">
      <c r="A359" s="96" t="s">
        <v>251</v>
      </c>
      <c r="B359" s="84" t="s">
        <v>277</v>
      </c>
      <c r="C359" s="61">
        <v>43656.09</v>
      </c>
      <c r="D359" s="61">
        <v>47152.79</v>
      </c>
      <c r="E359" s="20" t="s">
        <v>206</v>
      </c>
    </row>
    <row r="360" spans="1:5" x14ac:dyDescent="0.25">
      <c r="A360" s="96" t="s">
        <v>252</v>
      </c>
      <c r="B360" s="84" t="s">
        <v>278</v>
      </c>
      <c r="C360" s="61">
        <v>43667.41</v>
      </c>
      <c r="D360" s="61">
        <v>47111.55</v>
      </c>
      <c r="E360" s="20" t="s">
        <v>206</v>
      </c>
    </row>
    <row r="361" spans="1:5" x14ac:dyDescent="0.25">
      <c r="A361" s="96" t="s">
        <v>253</v>
      </c>
      <c r="B361" s="84" t="s">
        <v>279</v>
      </c>
      <c r="C361" s="61">
        <v>43667.4</v>
      </c>
      <c r="D361" s="61">
        <v>47111.54</v>
      </c>
      <c r="E361" s="20" t="s">
        <v>206</v>
      </c>
    </row>
    <row r="362" spans="1:5" x14ac:dyDescent="0.25">
      <c r="A362" s="96" t="s">
        <v>254</v>
      </c>
      <c r="B362" s="84" t="s">
        <v>280</v>
      </c>
      <c r="C362" s="61">
        <v>43667.4</v>
      </c>
      <c r="D362" s="61">
        <v>47111.54</v>
      </c>
      <c r="E362" s="20" t="s">
        <v>206</v>
      </c>
    </row>
    <row r="363" spans="1:5" x14ac:dyDescent="0.25">
      <c r="A363" s="96" t="s">
        <v>255</v>
      </c>
      <c r="B363" s="84" t="s">
        <v>281</v>
      </c>
      <c r="C363" s="61">
        <v>43790.96</v>
      </c>
      <c r="D363" s="61">
        <v>47159.9</v>
      </c>
      <c r="E363" s="20" t="s">
        <v>206</v>
      </c>
    </row>
    <row r="364" spans="1:5" x14ac:dyDescent="0.25">
      <c r="A364" s="96" t="s">
        <v>256</v>
      </c>
      <c r="B364" s="84" t="s">
        <v>282</v>
      </c>
      <c r="C364" s="61">
        <v>43805.99</v>
      </c>
      <c r="D364" s="61">
        <v>47173.14</v>
      </c>
      <c r="E364" s="20" t="s">
        <v>206</v>
      </c>
    </row>
    <row r="365" spans="1:5" x14ac:dyDescent="0.25">
      <c r="A365" s="96" t="s">
        <v>257</v>
      </c>
      <c r="B365" s="84" t="s">
        <v>283</v>
      </c>
      <c r="C365" s="61">
        <v>43667.4</v>
      </c>
      <c r="D365" s="61">
        <v>47111.54</v>
      </c>
      <c r="E365" s="20" t="s">
        <v>206</v>
      </c>
    </row>
    <row r="366" spans="1:5" x14ac:dyDescent="0.25">
      <c r="A366" s="96" t="s">
        <v>258</v>
      </c>
      <c r="B366" s="84" t="s">
        <v>284</v>
      </c>
      <c r="C366" s="61">
        <v>43667.4</v>
      </c>
      <c r="D366" s="61">
        <v>47111.54</v>
      </c>
      <c r="E366" s="20" t="s">
        <v>206</v>
      </c>
    </row>
    <row r="367" spans="1:5" x14ac:dyDescent="0.25">
      <c r="A367" s="96" t="s">
        <v>259</v>
      </c>
      <c r="B367" s="84" t="s">
        <v>285</v>
      </c>
      <c r="C367" s="61">
        <v>42230.080000000002</v>
      </c>
      <c r="D367" s="61">
        <v>45587.16</v>
      </c>
      <c r="E367" s="20" t="s">
        <v>206</v>
      </c>
    </row>
    <row r="368" spans="1:5" x14ac:dyDescent="0.25">
      <c r="A368" s="96" t="s">
        <v>260</v>
      </c>
      <c r="B368" s="84" t="s">
        <v>286</v>
      </c>
      <c r="C368" s="61">
        <v>43809.48</v>
      </c>
      <c r="D368" s="61">
        <v>47177.74</v>
      </c>
      <c r="E368" s="20" t="s">
        <v>206</v>
      </c>
    </row>
    <row r="369" spans="1:5" x14ac:dyDescent="0.25">
      <c r="A369" s="96" t="s">
        <v>261</v>
      </c>
      <c r="B369" s="84" t="s">
        <v>287</v>
      </c>
      <c r="C369" s="61">
        <v>1564.1</v>
      </c>
      <c r="D369" s="61">
        <v>1564.1</v>
      </c>
      <c r="E369" s="20" t="s">
        <v>206</v>
      </c>
    </row>
    <row r="370" spans="1:5" x14ac:dyDescent="0.25">
      <c r="A370" s="96" t="s">
        <v>262</v>
      </c>
      <c r="B370" s="84" t="s">
        <v>288</v>
      </c>
      <c r="C370" s="61">
        <v>48888.56</v>
      </c>
      <c r="D370" s="61">
        <v>48888.56</v>
      </c>
      <c r="E370" s="20" t="s">
        <v>206</v>
      </c>
    </row>
    <row r="371" spans="1:5" x14ac:dyDescent="0.25">
      <c r="A371" s="96" t="s">
        <v>263</v>
      </c>
      <c r="B371" s="84" t="s">
        <v>289</v>
      </c>
      <c r="C371" s="61">
        <v>43667.4</v>
      </c>
      <c r="D371" s="61">
        <v>47111.54</v>
      </c>
      <c r="E371" s="20" t="s">
        <v>206</v>
      </c>
    </row>
    <row r="372" spans="1:5" x14ac:dyDescent="0.25">
      <c r="A372" s="96" t="s">
        <v>264</v>
      </c>
      <c r="B372" s="84" t="s">
        <v>290</v>
      </c>
      <c r="C372" s="61">
        <v>43436.53</v>
      </c>
      <c r="D372" s="61">
        <v>46802.71</v>
      </c>
      <c r="E372" s="20" t="s">
        <v>206</v>
      </c>
    </row>
    <row r="373" spans="1:5" x14ac:dyDescent="0.25">
      <c r="A373" s="96" t="s">
        <v>265</v>
      </c>
      <c r="B373" s="84" t="s">
        <v>291</v>
      </c>
      <c r="C373" s="61">
        <v>43801.09</v>
      </c>
      <c r="D373" s="61">
        <v>47216.47</v>
      </c>
      <c r="E373" s="20" t="s">
        <v>206</v>
      </c>
    </row>
    <row r="374" spans="1:5" x14ac:dyDescent="0.25">
      <c r="A374" s="96" t="s">
        <v>266</v>
      </c>
      <c r="B374" s="84" t="s">
        <v>292</v>
      </c>
      <c r="C374" s="61">
        <v>45367.199999999997</v>
      </c>
      <c r="D374" s="61">
        <v>46966.8</v>
      </c>
      <c r="E374" s="20" t="s">
        <v>206</v>
      </c>
    </row>
    <row r="375" spans="1:5" x14ac:dyDescent="0.25">
      <c r="A375" s="96" t="s">
        <v>267</v>
      </c>
      <c r="B375" s="84" t="s">
        <v>293</v>
      </c>
      <c r="C375" s="61">
        <v>45477.87</v>
      </c>
      <c r="D375" s="61">
        <v>52086.48</v>
      </c>
      <c r="E375" s="20" t="s">
        <v>206</v>
      </c>
    </row>
    <row r="376" spans="1:5" x14ac:dyDescent="0.25">
      <c r="A376" s="96" t="s">
        <v>268</v>
      </c>
      <c r="B376" s="84" t="s">
        <v>294</v>
      </c>
      <c r="C376" s="61">
        <v>47153.43</v>
      </c>
      <c r="D376" s="61">
        <v>55298.01</v>
      </c>
      <c r="E376" s="20" t="s">
        <v>206</v>
      </c>
    </row>
    <row r="377" spans="1:5" x14ac:dyDescent="0.25">
      <c r="A377" s="96" t="s">
        <v>269</v>
      </c>
      <c r="B377" s="84" t="s">
        <v>295</v>
      </c>
      <c r="C377" s="61">
        <v>37888.68</v>
      </c>
      <c r="D377" s="61">
        <v>37888.68</v>
      </c>
      <c r="E377" s="20" t="s">
        <v>206</v>
      </c>
    </row>
    <row r="378" spans="1:5" x14ac:dyDescent="0.25">
      <c r="A378" s="96" t="s">
        <v>270</v>
      </c>
      <c r="B378" s="84" t="s">
        <v>296</v>
      </c>
      <c r="C378" s="61">
        <v>36424.94</v>
      </c>
      <c r="D378" s="61">
        <v>39295.050000000003</v>
      </c>
      <c r="E378" s="20" t="s">
        <v>206</v>
      </c>
    </row>
    <row r="379" spans="1:5" x14ac:dyDescent="0.25">
      <c r="A379" s="96" t="s">
        <v>386</v>
      </c>
      <c r="B379" s="84" t="s">
        <v>404</v>
      </c>
      <c r="C379" s="61">
        <v>47141.01</v>
      </c>
      <c r="D379" s="61">
        <v>50488.86</v>
      </c>
      <c r="E379" s="20" t="s">
        <v>206</v>
      </c>
    </row>
    <row r="380" spans="1:5" x14ac:dyDescent="0.25">
      <c r="A380" s="96" t="s">
        <v>387</v>
      </c>
      <c r="B380" s="84" t="s">
        <v>405</v>
      </c>
      <c r="C380" s="61">
        <v>47111.62</v>
      </c>
      <c r="D380" s="61">
        <v>50458.41</v>
      </c>
      <c r="E380" s="20" t="s">
        <v>206</v>
      </c>
    </row>
    <row r="381" spans="1:5" x14ac:dyDescent="0.25">
      <c r="A381" s="96" t="s">
        <v>388</v>
      </c>
      <c r="B381" s="84" t="s">
        <v>406</v>
      </c>
      <c r="C381" s="61">
        <v>47153.49</v>
      </c>
      <c r="D381" s="61">
        <v>50458.41</v>
      </c>
      <c r="E381" s="20" t="s">
        <v>206</v>
      </c>
    </row>
    <row r="382" spans="1:5" x14ac:dyDescent="0.25">
      <c r="A382" s="96" t="s">
        <v>389</v>
      </c>
      <c r="B382" s="84" t="s">
        <v>407</v>
      </c>
      <c r="C382" s="61">
        <v>58447.72</v>
      </c>
      <c r="D382" s="61">
        <v>58447.72</v>
      </c>
      <c r="E382" s="20" t="s">
        <v>206</v>
      </c>
    </row>
    <row r="383" spans="1:5" x14ac:dyDescent="0.25">
      <c r="A383" s="96" t="s">
        <v>390</v>
      </c>
      <c r="B383" s="84" t="s">
        <v>408</v>
      </c>
      <c r="C383" s="61">
        <v>47111.62</v>
      </c>
      <c r="D383" s="61">
        <v>50458.41</v>
      </c>
      <c r="E383" s="20" t="s">
        <v>206</v>
      </c>
    </row>
    <row r="384" spans="1:5" x14ac:dyDescent="0.25">
      <c r="A384" s="96" t="s">
        <v>391</v>
      </c>
      <c r="B384" s="84" t="s">
        <v>409</v>
      </c>
      <c r="C384" s="61">
        <v>47111.49</v>
      </c>
      <c r="D384" s="61">
        <v>50458.28</v>
      </c>
      <c r="E384" s="20" t="s">
        <v>206</v>
      </c>
    </row>
    <row r="385" spans="1:5" x14ac:dyDescent="0.25">
      <c r="A385" s="96" t="s">
        <v>392</v>
      </c>
      <c r="B385" s="84" t="s">
        <v>410</v>
      </c>
      <c r="C385" s="61">
        <v>47153.09</v>
      </c>
      <c r="D385" s="61">
        <v>50464.71</v>
      </c>
      <c r="E385" s="20" t="s">
        <v>206</v>
      </c>
    </row>
    <row r="386" spans="1:5" x14ac:dyDescent="0.25">
      <c r="A386" s="96" t="s">
        <v>393</v>
      </c>
      <c r="B386" s="84" t="s">
        <v>411</v>
      </c>
      <c r="C386" s="61">
        <v>47153.09</v>
      </c>
      <c r="D386" s="61">
        <v>50464.71</v>
      </c>
      <c r="E386" s="20" t="s">
        <v>206</v>
      </c>
    </row>
    <row r="387" spans="1:5" x14ac:dyDescent="0.25">
      <c r="A387" s="96" t="s">
        <v>394</v>
      </c>
      <c r="B387" s="84" t="s">
        <v>412</v>
      </c>
      <c r="C387" s="61">
        <v>39296.19</v>
      </c>
      <c r="D387" s="61">
        <v>42048.68</v>
      </c>
      <c r="E387" s="20" t="s">
        <v>206</v>
      </c>
    </row>
    <row r="388" spans="1:5" x14ac:dyDescent="0.25">
      <c r="A388" s="96" t="s">
        <v>395</v>
      </c>
      <c r="B388" s="84" t="s">
        <v>413</v>
      </c>
      <c r="C388" s="61">
        <v>47157.41</v>
      </c>
      <c r="D388" s="61">
        <v>50460.34</v>
      </c>
      <c r="E388" s="20" t="s">
        <v>206</v>
      </c>
    </row>
    <row r="389" spans="1:5" x14ac:dyDescent="0.25">
      <c r="A389" s="96" t="s">
        <v>396</v>
      </c>
      <c r="B389" s="84" t="s">
        <v>414</v>
      </c>
      <c r="C389" s="61">
        <v>47111.78</v>
      </c>
      <c r="D389" s="61">
        <v>50458.57</v>
      </c>
      <c r="E389" s="20" t="s">
        <v>206</v>
      </c>
    </row>
    <row r="390" spans="1:5" x14ac:dyDescent="0.25">
      <c r="A390" s="96" t="s">
        <v>397</v>
      </c>
      <c r="B390" s="84" t="s">
        <v>415</v>
      </c>
      <c r="C390" s="61">
        <v>19629.79</v>
      </c>
      <c r="D390" s="61">
        <v>21024.29</v>
      </c>
      <c r="E390" s="20" t="s">
        <v>206</v>
      </c>
    </row>
    <row r="391" spans="1:5" x14ac:dyDescent="0.25">
      <c r="A391" s="96" t="s">
        <v>398</v>
      </c>
      <c r="B391" s="84" t="s">
        <v>416</v>
      </c>
      <c r="C391" s="61">
        <v>47153.49</v>
      </c>
      <c r="D391" s="61">
        <v>50458.41</v>
      </c>
      <c r="E391" s="20" t="s">
        <v>206</v>
      </c>
    </row>
    <row r="392" spans="1:5" x14ac:dyDescent="0.25">
      <c r="A392" s="96" t="s">
        <v>399</v>
      </c>
      <c r="B392" s="84" t="s">
        <v>417</v>
      </c>
      <c r="C392" s="61">
        <v>55000</v>
      </c>
      <c r="D392" s="61">
        <v>55000</v>
      </c>
      <c r="E392" s="20" t="s">
        <v>206</v>
      </c>
    </row>
    <row r="393" spans="1:5" x14ac:dyDescent="0.25">
      <c r="A393" s="96" t="s">
        <v>400</v>
      </c>
      <c r="B393" s="84" t="s">
        <v>418</v>
      </c>
      <c r="C393" s="61">
        <v>27481.81</v>
      </c>
      <c r="D393" s="61">
        <v>29434.11</v>
      </c>
      <c r="E393" s="20" t="s">
        <v>206</v>
      </c>
    </row>
    <row r="394" spans="1:5" x14ac:dyDescent="0.25">
      <c r="A394" s="96" t="s">
        <v>401</v>
      </c>
      <c r="B394" s="84" t="s">
        <v>419</v>
      </c>
      <c r="C394" s="61">
        <v>23603.03</v>
      </c>
      <c r="D394" s="61">
        <v>25229.21</v>
      </c>
      <c r="E394" s="20" t="s">
        <v>206</v>
      </c>
    </row>
    <row r="395" spans="1:5" x14ac:dyDescent="0.25">
      <c r="A395" s="96" t="s">
        <v>402</v>
      </c>
      <c r="B395" s="84" t="s">
        <v>420</v>
      </c>
      <c r="C395" s="61">
        <v>47111.92</v>
      </c>
      <c r="D395" s="61">
        <v>50458.39</v>
      </c>
      <c r="E395" s="20" t="s">
        <v>206</v>
      </c>
    </row>
    <row r="396" spans="1:5" x14ac:dyDescent="0.25">
      <c r="A396" s="96" t="s">
        <v>403</v>
      </c>
      <c r="B396" s="84" t="s">
        <v>421</v>
      </c>
      <c r="C396" s="61">
        <v>42179.59</v>
      </c>
      <c r="D396" s="61">
        <v>44774.71</v>
      </c>
      <c r="E396" s="20" t="s">
        <v>206</v>
      </c>
    </row>
    <row r="397" spans="1:5" x14ac:dyDescent="0.25">
      <c r="A397" s="96" t="s">
        <v>477</v>
      </c>
      <c r="B397" s="84" t="s">
        <v>501</v>
      </c>
      <c r="C397" s="61">
        <v>48823.4</v>
      </c>
      <c r="D397" s="61">
        <v>52087.11</v>
      </c>
      <c r="E397" s="20" t="s">
        <v>206</v>
      </c>
    </row>
    <row r="398" spans="1:5" x14ac:dyDescent="0.25">
      <c r="A398" s="96" t="s">
        <v>478</v>
      </c>
      <c r="B398" s="84" t="s">
        <v>502</v>
      </c>
      <c r="C398" s="61">
        <v>40000</v>
      </c>
      <c r="D398" s="61">
        <v>40000</v>
      </c>
      <c r="E398" s="20" t="s">
        <v>206</v>
      </c>
    </row>
    <row r="399" spans="1:5" x14ac:dyDescent="0.25">
      <c r="A399" s="96" t="s">
        <v>479</v>
      </c>
      <c r="B399" s="84" t="s">
        <v>503</v>
      </c>
      <c r="C399" s="61">
        <v>20339.07</v>
      </c>
      <c r="D399" s="61">
        <v>21702.94</v>
      </c>
      <c r="E399" s="20" t="s">
        <v>206</v>
      </c>
    </row>
    <row r="400" spans="1:5" x14ac:dyDescent="0.25">
      <c r="A400" s="96" t="s">
        <v>480</v>
      </c>
      <c r="B400" s="84" t="s">
        <v>504</v>
      </c>
      <c r="C400" s="61">
        <v>50465.85</v>
      </c>
      <c r="D400" s="61">
        <v>56920.21</v>
      </c>
      <c r="E400" s="20" t="s">
        <v>206</v>
      </c>
    </row>
    <row r="401" spans="1:5" x14ac:dyDescent="0.25">
      <c r="A401" s="96" t="s">
        <v>481</v>
      </c>
      <c r="B401" s="84" t="s">
        <v>505</v>
      </c>
      <c r="C401" s="61">
        <v>40684.629999999997</v>
      </c>
      <c r="D401" s="61">
        <v>43406.75</v>
      </c>
      <c r="E401" s="20" t="s">
        <v>206</v>
      </c>
    </row>
    <row r="402" spans="1:5" x14ac:dyDescent="0.25">
      <c r="A402" s="96" t="s">
        <v>482</v>
      </c>
      <c r="B402" s="84" t="s">
        <v>506</v>
      </c>
      <c r="C402" s="61">
        <v>40678.17</v>
      </c>
      <c r="D402" s="61">
        <v>43405.919999999998</v>
      </c>
      <c r="E402" s="20" t="s">
        <v>206</v>
      </c>
    </row>
    <row r="403" spans="1:5" x14ac:dyDescent="0.25">
      <c r="A403" s="96" t="s">
        <v>483</v>
      </c>
      <c r="B403" s="84" t="s">
        <v>507</v>
      </c>
      <c r="C403" s="61">
        <v>48813.82</v>
      </c>
      <c r="D403" s="61">
        <v>52087.1</v>
      </c>
      <c r="E403" s="20" t="s">
        <v>206</v>
      </c>
    </row>
    <row r="404" spans="1:5" x14ac:dyDescent="0.25">
      <c r="A404" s="96" t="s">
        <v>484</v>
      </c>
      <c r="B404" s="84" t="s">
        <v>508</v>
      </c>
      <c r="C404" s="61">
        <v>48965.42</v>
      </c>
      <c r="D404" s="61">
        <v>56904.98</v>
      </c>
      <c r="E404" s="20" t="s">
        <v>206</v>
      </c>
    </row>
    <row r="405" spans="1:5" x14ac:dyDescent="0.25">
      <c r="A405" s="96" t="s">
        <v>485</v>
      </c>
      <c r="B405" s="84" t="s">
        <v>509</v>
      </c>
      <c r="C405" s="61">
        <v>48817.68</v>
      </c>
      <c r="D405" s="61">
        <v>53703.95</v>
      </c>
      <c r="E405" s="20" t="s">
        <v>206</v>
      </c>
    </row>
    <row r="406" spans="1:5" x14ac:dyDescent="0.25">
      <c r="A406" s="96" t="s">
        <v>486</v>
      </c>
      <c r="B406" s="84" t="s">
        <v>510</v>
      </c>
      <c r="C406" s="61">
        <v>48817.64</v>
      </c>
      <c r="D406" s="61">
        <v>52088.95</v>
      </c>
      <c r="E406" s="20" t="s">
        <v>206</v>
      </c>
    </row>
    <row r="407" spans="1:5" x14ac:dyDescent="0.25">
      <c r="A407" s="96" t="s">
        <v>487</v>
      </c>
      <c r="B407" s="84" t="s">
        <v>511</v>
      </c>
      <c r="C407" s="61">
        <v>48833.77</v>
      </c>
      <c r="D407" s="61">
        <v>52106.57</v>
      </c>
      <c r="E407" s="20" t="s">
        <v>206</v>
      </c>
    </row>
    <row r="408" spans="1:5" x14ac:dyDescent="0.25">
      <c r="A408" s="96" t="s">
        <v>488</v>
      </c>
      <c r="B408" s="84" t="s">
        <v>512</v>
      </c>
      <c r="C408" s="61">
        <v>48813.83</v>
      </c>
      <c r="D408" s="61">
        <v>52087.11</v>
      </c>
      <c r="E408" s="20" t="s">
        <v>206</v>
      </c>
    </row>
    <row r="409" spans="1:5" x14ac:dyDescent="0.25">
      <c r="A409" s="96" t="s">
        <v>489</v>
      </c>
      <c r="B409" s="84" t="s">
        <v>513</v>
      </c>
      <c r="C409" s="61">
        <v>12006.79</v>
      </c>
      <c r="D409" s="61">
        <v>13023.58</v>
      </c>
      <c r="E409" s="20" t="s">
        <v>206</v>
      </c>
    </row>
    <row r="410" spans="1:5" x14ac:dyDescent="0.25">
      <c r="A410" s="96" t="s">
        <v>490</v>
      </c>
      <c r="B410" s="84" t="s">
        <v>514</v>
      </c>
      <c r="C410" s="61">
        <v>50468.71</v>
      </c>
      <c r="D410" s="61">
        <v>52090.78</v>
      </c>
      <c r="E410" s="20" t="s">
        <v>206</v>
      </c>
    </row>
    <row r="411" spans="1:5" x14ac:dyDescent="0.25">
      <c r="A411" s="96" t="s">
        <v>491</v>
      </c>
      <c r="B411" s="84" t="s">
        <v>515</v>
      </c>
      <c r="C411" s="61">
        <v>50468.52</v>
      </c>
      <c r="D411" s="61">
        <v>52087.12</v>
      </c>
      <c r="E411" s="20" t="s">
        <v>206</v>
      </c>
    </row>
    <row r="412" spans="1:5" x14ac:dyDescent="0.25">
      <c r="A412" s="96" t="s">
        <v>492</v>
      </c>
      <c r="B412" s="84" t="s">
        <v>516</v>
      </c>
      <c r="C412" s="61">
        <v>48813.83</v>
      </c>
      <c r="D412" s="61">
        <v>52087.11</v>
      </c>
      <c r="E412" s="20" t="s">
        <v>206</v>
      </c>
    </row>
    <row r="413" spans="1:5" x14ac:dyDescent="0.25">
      <c r="A413" s="96" t="s">
        <v>493</v>
      </c>
      <c r="B413" s="84" t="s">
        <v>517</v>
      </c>
      <c r="C413" s="61">
        <v>48826.22</v>
      </c>
      <c r="D413" s="61">
        <v>52087.11</v>
      </c>
      <c r="E413" s="20" t="s">
        <v>206</v>
      </c>
    </row>
    <row r="414" spans="1:5" x14ac:dyDescent="0.25">
      <c r="A414" s="96" t="s">
        <v>494</v>
      </c>
      <c r="B414" s="84" t="s">
        <v>518</v>
      </c>
      <c r="C414" s="61">
        <v>48813.83</v>
      </c>
      <c r="D414" s="61">
        <v>52087.11</v>
      </c>
      <c r="E414" s="20" t="s">
        <v>206</v>
      </c>
    </row>
    <row r="415" spans="1:5" x14ac:dyDescent="0.25">
      <c r="A415" s="96" t="s">
        <v>495</v>
      </c>
      <c r="B415" s="84" t="s">
        <v>519</v>
      </c>
      <c r="C415" s="61">
        <v>47169.02</v>
      </c>
      <c r="D415" s="61">
        <v>50473.94</v>
      </c>
      <c r="E415" s="20" t="s">
        <v>206</v>
      </c>
    </row>
    <row r="416" spans="1:5" x14ac:dyDescent="0.25">
      <c r="A416" s="96" t="s">
        <v>496</v>
      </c>
      <c r="B416" s="84" t="s">
        <v>520</v>
      </c>
      <c r="C416" s="61">
        <v>48813.85</v>
      </c>
      <c r="D416" s="61">
        <v>52088.06</v>
      </c>
      <c r="E416" s="20" t="s">
        <v>206</v>
      </c>
    </row>
    <row r="417" spans="1:5" x14ac:dyDescent="0.25">
      <c r="A417" s="96" t="s">
        <v>497</v>
      </c>
      <c r="B417" s="84" t="s">
        <v>521</v>
      </c>
      <c r="C417" s="61">
        <v>48814.78</v>
      </c>
      <c r="D417" s="61">
        <v>52087.11</v>
      </c>
      <c r="E417" s="20" t="s">
        <v>206</v>
      </c>
    </row>
    <row r="418" spans="1:5" x14ac:dyDescent="0.25">
      <c r="A418" s="96" t="s">
        <v>498</v>
      </c>
      <c r="B418" s="84" t="s">
        <v>522</v>
      </c>
      <c r="C418" s="61">
        <v>48813.83</v>
      </c>
      <c r="D418" s="61">
        <v>52087.11</v>
      </c>
      <c r="E418" s="20" t="s">
        <v>206</v>
      </c>
    </row>
    <row r="419" spans="1:5" x14ac:dyDescent="0.25">
      <c r="A419" s="96" t="s">
        <v>499</v>
      </c>
      <c r="B419" s="84" t="s">
        <v>523</v>
      </c>
      <c r="C419" s="61">
        <v>48813.83</v>
      </c>
      <c r="D419" s="61">
        <v>52087.11</v>
      </c>
      <c r="E419" s="20" t="s">
        <v>206</v>
      </c>
    </row>
    <row r="420" spans="1:5" x14ac:dyDescent="0.25">
      <c r="A420" s="96" t="s">
        <v>500</v>
      </c>
      <c r="B420" s="84" t="s">
        <v>524</v>
      </c>
      <c r="C420" s="61">
        <v>48813.83</v>
      </c>
      <c r="D420" s="61">
        <v>52087.11</v>
      </c>
      <c r="E420" s="20" t="s">
        <v>206</v>
      </c>
    </row>
    <row r="421" spans="1:5" x14ac:dyDescent="0.25">
      <c r="A421" s="96" t="s">
        <v>574</v>
      </c>
      <c r="B421" s="84" t="s">
        <v>526</v>
      </c>
      <c r="C421" s="61">
        <v>50458.33</v>
      </c>
      <c r="D421" s="61">
        <v>53700.28</v>
      </c>
      <c r="E421" s="20" t="s">
        <v>206</v>
      </c>
    </row>
    <row r="422" spans="1:5" x14ac:dyDescent="0.25">
      <c r="A422" s="96" t="s">
        <v>575</v>
      </c>
      <c r="B422" s="84" t="s">
        <v>527</v>
      </c>
      <c r="C422" s="61">
        <v>50458.35</v>
      </c>
      <c r="D422" s="61">
        <v>53899.56</v>
      </c>
      <c r="E422" s="20" t="s">
        <v>206</v>
      </c>
    </row>
    <row r="423" spans="1:5" x14ac:dyDescent="0.25">
      <c r="A423" s="96" t="s">
        <v>576</v>
      </c>
      <c r="B423" s="84" t="s">
        <v>528</v>
      </c>
      <c r="C423" s="61">
        <v>50458.33</v>
      </c>
      <c r="D423" s="61">
        <v>53700.28</v>
      </c>
      <c r="E423" s="20" t="s">
        <v>206</v>
      </c>
    </row>
    <row r="424" spans="1:5" x14ac:dyDescent="0.25">
      <c r="A424" s="96" t="s">
        <v>577</v>
      </c>
      <c r="B424" s="84" t="s">
        <v>529</v>
      </c>
      <c r="C424" s="61">
        <v>50458.21</v>
      </c>
      <c r="D424" s="61">
        <v>53706.68</v>
      </c>
      <c r="E424" s="20" t="s">
        <v>206</v>
      </c>
    </row>
    <row r="425" spans="1:5" x14ac:dyDescent="0.25">
      <c r="A425" s="96" t="s">
        <v>578</v>
      </c>
      <c r="B425" s="84" t="s">
        <v>530</v>
      </c>
      <c r="C425" s="61">
        <v>50458.33</v>
      </c>
      <c r="D425" s="61">
        <v>53700.28</v>
      </c>
      <c r="E425" s="20" t="s">
        <v>206</v>
      </c>
    </row>
    <row r="426" spans="1:5" x14ac:dyDescent="0.25">
      <c r="A426" s="96" t="s">
        <v>579</v>
      </c>
      <c r="B426" s="84" t="s">
        <v>531</v>
      </c>
      <c r="C426" s="61">
        <v>52150.6</v>
      </c>
      <c r="D426" s="61">
        <v>55319.85</v>
      </c>
      <c r="E426" s="20" t="s">
        <v>206</v>
      </c>
    </row>
    <row r="427" spans="1:5" x14ac:dyDescent="0.25">
      <c r="A427" s="96" t="s">
        <v>580</v>
      </c>
      <c r="B427" s="84" t="s">
        <v>532</v>
      </c>
      <c r="C427" s="61">
        <v>50458.33</v>
      </c>
      <c r="D427" s="61">
        <v>53700.28</v>
      </c>
      <c r="E427" s="20" t="s">
        <v>206</v>
      </c>
    </row>
    <row r="428" spans="1:5" x14ac:dyDescent="0.25">
      <c r="A428" s="96" t="s">
        <v>581</v>
      </c>
      <c r="B428" s="84" t="s">
        <v>533</v>
      </c>
      <c r="C428" s="61">
        <v>50472.07</v>
      </c>
      <c r="D428" s="61">
        <v>53713.98</v>
      </c>
      <c r="E428" s="20" t="s">
        <v>206</v>
      </c>
    </row>
    <row r="429" spans="1:5" x14ac:dyDescent="0.25">
      <c r="A429" s="96" t="s">
        <v>582</v>
      </c>
      <c r="B429" s="84" t="s">
        <v>534</v>
      </c>
      <c r="C429" s="61">
        <v>50458.33</v>
      </c>
      <c r="D429" s="61">
        <v>53850.28</v>
      </c>
      <c r="E429" s="20" t="s">
        <v>206</v>
      </c>
    </row>
    <row r="430" spans="1:5" x14ac:dyDescent="0.25">
      <c r="A430" s="96" t="s">
        <v>583</v>
      </c>
      <c r="B430" s="84" t="s">
        <v>535</v>
      </c>
      <c r="C430" s="61">
        <v>50458.33</v>
      </c>
      <c r="D430" s="61">
        <v>53700.28</v>
      </c>
      <c r="E430" s="20" t="s">
        <v>206</v>
      </c>
    </row>
    <row r="431" spans="1:5" x14ac:dyDescent="0.25">
      <c r="A431" s="96" t="s">
        <v>584</v>
      </c>
      <c r="B431" s="84" t="s">
        <v>536</v>
      </c>
      <c r="C431" s="61">
        <v>50458.33</v>
      </c>
      <c r="D431" s="61">
        <v>53700.28</v>
      </c>
      <c r="E431" s="20" t="s">
        <v>206</v>
      </c>
    </row>
    <row r="432" spans="1:5" x14ac:dyDescent="0.25">
      <c r="A432" s="96" t="s">
        <v>585</v>
      </c>
      <c r="B432" s="84" t="s">
        <v>537</v>
      </c>
      <c r="C432" s="61">
        <v>50458.33</v>
      </c>
      <c r="D432" s="61">
        <v>55282.86</v>
      </c>
      <c r="E432" s="20" t="s">
        <v>206</v>
      </c>
    </row>
    <row r="433" spans="1:5" x14ac:dyDescent="0.25">
      <c r="A433" s="96" t="s">
        <v>586</v>
      </c>
      <c r="B433" s="84" t="s">
        <v>538</v>
      </c>
      <c r="C433" s="61">
        <v>50458.34</v>
      </c>
      <c r="D433" s="61">
        <v>53700.28</v>
      </c>
      <c r="E433" s="20" t="s">
        <v>206</v>
      </c>
    </row>
    <row r="434" spans="1:5" x14ac:dyDescent="0.25">
      <c r="A434" s="96" t="s">
        <v>587</v>
      </c>
      <c r="B434" s="84" t="s">
        <v>539</v>
      </c>
      <c r="C434" s="61">
        <v>12500</v>
      </c>
      <c r="D434" s="61">
        <v>12500</v>
      </c>
      <c r="E434" s="20" t="s">
        <v>206</v>
      </c>
    </row>
    <row r="435" spans="1:5" x14ac:dyDescent="0.25">
      <c r="A435" s="96" t="s">
        <v>588</v>
      </c>
      <c r="B435" s="84" t="s">
        <v>540</v>
      </c>
      <c r="C435" s="61">
        <v>42057.27</v>
      </c>
      <c r="D435" s="61">
        <v>44754.01</v>
      </c>
      <c r="E435" s="20" t="s">
        <v>206</v>
      </c>
    </row>
    <row r="436" spans="1:5" x14ac:dyDescent="0.25">
      <c r="A436" s="96" t="s">
        <v>589</v>
      </c>
      <c r="B436" s="84" t="s">
        <v>541</v>
      </c>
      <c r="C436" s="61">
        <v>56894.07</v>
      </c>
      <c r="D436" s="61">
        <v>56894.07</v>
      </c>
      <c r="E436" s="20" t="s">
        <v>206</v>
      </c>
    </row>
    <row r="437" spans="1:5" x14ac:dyDescent="0.25">
      <c r="A437" s="96" t="s">
        <v>590</v>
      </c>
      <c r="B437" s="84" t="s">
        <v>542</v>
      </c>
      <c r="C437" s="61">
        <v>50458.16</v>
      </c>
      <c r="D437" s="61">
        <v>53700.1</v>
      </c>
      <c r="E437" s="20" t="s">
        <v>206</v>
      </c>
    </row>
    <row r="438" spans="1:5" x14ac:dyDescent="0.25">
      <c r="A438" s="96" t="s">
        <v>591</v>
      </c>
      <c r="B438" s="84" t="s">
        <v>543</v>
      </c>
      <c r="C438" s="61">
        <v>42080.78</v>
      </c>
      <c r="D438" s="61">
        <v>46088.81</v>
      </c>
      <c r="E438" s="20" t="s">
        <v>206</v>
      </c>
    </row>
    <row r="439" spans="1:5" x14ac:dyDescent="0.25">
      <c r="A439" s="96" t="s">
        <v>592</v>
      </c>
      <c r="B439" s="84" t="s">
        <v>544</v>
      </c>
      <c r="C439" s="61">
        <v>50458.44</v>
      </c>
      <c r="D439" s="61">
        <v>53700.39</v>
      </c>
      <c r="E439" s="20" t="s">
        <v>206</v>
      </c>
    </row>
    <row r="440" spans="1:5" x14ac:dyDescent="0.25">
      <c r="A440" s="96" t="s">
        <v>593</v>
      </c>
      <c r="B440" s="84" t="s">
        <v>545</v>
      </c>
      <c r="C440" s="61">
        <v>50458.44</v>
      </c>
      <c r="D440" s="61">
        <v>53700.39</v>
      </c>
      <c r="E440" s="20" t="s">
        <v>206</v>
      </c>
    </row>
    <row r="441" spans="1:5" x14ac:dyDescent="0.25">
      <c r="A441" s="96" t="s">
        <v>594</v>
      </c>
      <c r="B441" s="84" t="s">
        <v>546</v>
      </c>
      <c r="C441" s="61">
        <v>50473.52</v>
      </c>
      <c r="D441" s="61">
        <v>55298.06</v>
      </c>
      <c r="E441" s="20" t="s">
        <v>206</v>
      </c>
    </row>
    <row r="442" spans="1:5" x14ac:dyDescent="0.25">
      <c r="A442" s="96" t="s">
        <v>653</v>
      </c>
      <c r="B442" s="84" t="s">
        <v>672</v>
      </c>
      <c r="C442" s="61">
        <v>60000</v>
      </c>
      <c r="D442" s="61">
        <v>60000</v>
      </c>
      <c r="E442" s="20" t="s">
        <v>206</v>
      </c>
    </row>
    <row r="443" spans="1:5" x14ac:dyDescent="0.25">
      <c r="A443" s="96" t="s">
        <v>654</v>
      </c>
      <c r="B443" s="84" t="s">
        <v>673</v>
      </c>
      <c r="C443" s="61">
        <v>53700.28</v>
      </c>
      <c r="D443" s="61">
        <v>56880.44</v>
      </c>
      <c r="E443" s="20" t="s">
        <v>206</v>
      </c>
    </row>
    <row r="444" spans="1:5" x14ac:dyDescent="0.25">
      <c r="A444" s="96" t="s">
        <v>655</v>
      </c>
      <c r="B444" s="84" t="s">
        <v>674</v>
      </c>
      <c r="C444" s="61">
        <v>53723.63</v>
      </c>
      <c r="D444" s="61">
        <v>56891.32</v>
      </c>
      <c r="E444" s="20" t="s">
        <v>206</v>
      </c>
    </row>
    <row r="445" spans="1:5" x14ac:dyDescent="0.25">
      <c r="A445" s="96" t="s">
        <v>656</v>
      </c>
      <c r="B445" s="84" t="s">
        <v>675</v>
      </c>
      <c r="C445" s="61">
        <v>53700.28</v>
      </c>
      <c r="D445" s="61">
        <v>56880.44</v>
      </c>
      <c r="E445" s="20" t="s">
        <v>206</v>
      </c>
    </row>
    <row r="446" spans="1:5" x14ac:dyDescent="0.25">
      <c r="A446" s="96" t="s">
        <v>657</v>
      </c>
      <c r="B446" s="84" t="s">
        <v>676</v>
      </c>
      <c r="C446" s="61">
        <v>39229.019999999997</v>
      </c>
      <c r="D446" s="61">
        <v>41423.42</v>
      </c>
      <c r="E446" s="20" t="s">
        <v>206</v>
      </c>
    </row>
    <row r="447" spans="1:5" x14ac:dyDescent="0.25">
      <c r="A447" s="96" t="s">
        <v>658</v>
      </c>
      <c r="B447" s="84" t="s">
        <v>677</v>
      </c>
      <c r="C447" s="61">
        <v>53700.28</v>
      </c>
      <c r="D447" s="61">
        <v>56880.44</v>
      </c>
      <c r="E447" s="20" t="s">
        <v>206</v>
      </c>
    </row>
    <row r="448" spans="1:5" x14ac:dyDescent="0.25">
      <c r="A448" s="96" t="s">
        <v>659</v>
      </c>
      <c r="B448" s="84" t="s">
        <v>678</v>
      </c>
      <c r="C448" s="61">
        <v>53700.28</v>
      </c>
      <c r="D448" s="61">
        <v>56893.11</v>
      </c>
      <c r="E448" s="20" t="s">
        <v>206</v>
      </c>
    </row>
    <row r="449" spans="1:5" x14ac:dyDescent="0.25">
      <c r="A449" s="96" t="s">
        <v>660</v>
      </c>
      <c r="B449" s="84" t="s">
        <v>679</v>
      </c>
      <c r="C449" s="61">
        <v>35800.160000000003</v>
      </c>
      <c r="D449" s="61">
        <v>38965.14</v>
      </c>
      <c r="E449" s="20" t="s">
        <v>206</v>
      </c>
    </row>
    <row r="450" spans="1:5" x14ac:dyDescent="0.25">
      <c r="A450" s="96" t="s">
        <v>661</v>
      </c>
      <c r="B450" s="84" t="s">
        <v>680</v>
      </c>
      <c r="C450" s="61">
        <v>46105.38</v>
      </c>
      <c r="D450" s="61">
        <v>47400.36</v>
      </c>
      <c r="E450" s="20" t="s">
        <v>206</v>
      </c>
    </row>
    <row r="451" spans="1:5" x14ac:dyDescent="0.25">
      <c r="A451" s="96" t="s">
        <v>662</v>
      </c>
      <c r="B451" s="84" t="s">
        <v>681</v>
      </c>
      <c r="C451" s="61">
        <v>22375.1</v>
      </c>
      <c r="D451" s="61">
        <v>23700.18</v>
      </c>
      <c r="E451" s="20" t="s">
        <v>206</v>
      </c>
    </row>
    <row r="452" spans="1:5" x14ac:dyDescent="0.25">
      <c r="A452" s="96" t="s">
        <v>663</v>
      </c>
      <c r="B452" s="84" t="s">
        <v>682</v>
      </c>
      <c r="C452" s="61">
        <v>53702.14</v>
      </c>
      <c r="D452" s="61">
        <v>56880.44</v>
      </c>
      <c r="E452" s="20" t="s">
        <v>206</v>
      </c>
    </row>
    <row r="453" spans="1:5" x14ac:dyDescent="0.25">
      <c r="A453" s="96" t="s">
        <v>664</v>
      </c>
      <c r="B453" s="84" t="s">
        <v>683</v>
      </c>
      <c r="C453" s="61">
        <v>53700.28</v>
      </c>
      <c r="D453" s="61">
        <v>56882.26</v>
      </c>
      <c r="E453" s="20" t="s">
        <v>206</v>
      </c>
    </row>
    <row r="454" spans="1:5" x14ac:dyDescent="0.25">
      <c r="A454" s="96" t="s">
        <v>665</v>
      </c>
      <c r="B454" s="84" t="s">
        <v>684</v>
      </c>
      <c r="C454" s="61">
        <v>53700.28</v>
      </c>
      <c r="D454" s="61">
        <v>56880.44</v>
      </c>
      <c r="E454" s="20" t="s">
        <v>206</v>
      </c>
    </row>
    <row r="455" spans="1:5" x14ac:dyDescent="0.25">
      <c r="A455" s="96" t="s">
        <v>666</v>
      </c>
      <c r="B455" s="84" t="s">
        <v>685</v>
      </c>
      <c r="C455" s="61">
        <v>53700.28</v>
      </c>
      <c r="D455" s="61">
        <v>56880.44</v>
      </c>
      <c r="E455" s="20" t="s">
        <v>206</v>
      </c>
    </row>
    <row r="456" spans="1:5" x14ac:dyDescent="0.25">
      <c r="A456" s="96" t="s">
        <v>667</v>
      </c>
      <c r="B456" s="84" t="s">
        <v>686</v>
      </c>
      <c r="C456" s="61">
        <v>53700.28</v>
      </c>
      <c r="D456" s="61">
        <v>56880.44</v>
      </c>
      <c r="E456" s="20" t="s">
        <v>206</v>
      </c>
    </row>
    <row r="457" spans="1:5" x14ac:dyDescent="0.25">
      <c r="A457" s="96" t="s">
        <v>668</v>
      </c>
      <c r="B457" s="84" t="s">
        <v>687</v>
      </c>
      <c r="C457" s="61">
        <v>46081.67</v>
      </c>
      <c r="D457" s="61">
        <v>47400.36</v>
      </c>
      <c r="E457" s="20" t="s">
        <v>206</v>
      </c>
    </row>
    <row r="458" spans="1:5" x14ac:dyDescent="0.25">
      <c r="A458" s="96" t="s">
        <v>669</v>
      </c>
      <c r="B458" s="84" t="s">
        <v>688</v>
      </c>
      <c r="C458" s="61">
        <v>47411.08</v>
      </c>
      <c r="D458" s="61">
        <v>56891.3</v>
      </c>
      <c r="E458" s="20" t="s">
        <v>206</v>
      </c>
    </row>
    <row r="459" spans="1:5" x14ac:dyDescent="0.25">
      <c r="A459" s="96" t="s">
        <v>670</v>
      </c>
      <c r="B459" s="84" t="s">
        <v>689</v>
      </c>
      <c r="C459" s="61">
        <v>58402.27</v>
      </c>
      <c r="D459" s="61">
        <v>60000</v>
      </c>
      <c r="E459" s="20" t="s">
        <v>206</v>
      </c>
    </row>
    <row r="460" spans="1:5" x14ac:dyDescent="0.25">
      <c r="A460" s="96" t="s">
        <v>671</v>
      </c>
      <c r="B460" s="84" t="s">
        <v>690</v>
      </c>
      <c r="C460" s="61">
        <v>53700.28</v>
      </c>
      <c r="D460" s="61">
        <v>56880.44</v>
      </c>
      <c r="E460" s="20" t="s">
        <v>206</v>
      </c>
    </row>
    <row r="461" spans="1:5" x14ac:dyDescent="0.25">
      <c r="A461" s="96" t="s">
        <v>732</v>
      </c>
      <c r="B461" s="84" t="s">
        <v>733</v>
      </c>
      <c r="C461" s="61">
        <v>53700.28</v>
      </c>
      <c r="D461" s="61">
        <v>56880.44</v>
      </c>
      <c r="E461" s="20" t="s">
        <v>206</v>
      </c>
    </row>
    <row r="462" spans="1:5" x14ac:dyDescent="0.25">
      <c r="A462" s="96" t="s">
        <v>734</v>
      </c>
      <c r="B462" s="84" t="s">
        <v>735</v>
      </c>
      <c r="C462" s="61">
        <v>36864.879999999997</v>
      </c>
      <c r="D462" s="61">
        <v>38964.68</v>
      </c>
      <c r="E462" s="20" t="s">
        <v>206</v>
      </c>
    </row>
    <row r="463" spans="1:5" x14ac:dyDescent="0.25">
      <c r="A463" s="96" t="s">
        <v>736</v>
      </c>
      <c r="B463" s="84" t="s">
        <v>737</v>
      </c>
      <c r="C463" s="61">
        <v>53700.08</v>
      </c>
      <c r="D463" s="61">
        <v>56881.35</v>
      </c>
      <c r="E463" s="20" t="s">
        <v>206</v>
      </c>
    </row>
    <row r="464" spans="1:5" x14ac:dyDescent="0.25">
      <c r="A464" s="96" t="s">
        <v>738</v>
      </c>
      <c r="B464" s="84" t="s">
        <v>739</v>
      </c>
      <c r="C464" s="61">
        <v>53700.28</v>
      </c>
      <c r="D464" s="61">
        <v>58447.72</v>
      </c>
      <c r="E464" s="20" t="s">
        <v>206</v>
      </c>
    </row>
    <row r="465" spans="1:5" x14ac:dyDescent="0.25">
      <c r="A465" s="96" t="s">
        <v>740</v>
      </c>
      <c r="B465" s="84" t="s">
        <v>741</v>
      </c>
      <c r="C465" s="61">
        <v>17900.07</v>
      </c>
      <c r="D465" s="61">
        <v>18960.13</v>
      </c>
      <c r="E465" s="20" t="s">
        <v>206</v>
      </c>
    </row>
    <row r="466" spans="1:5" x14ac:dyDescent="0.25">
      <c r="A466" s="96" t="s">
        <v>742</v>
      </c>
      <c r="B466" s="84" t="s">
        <v>743</v>
      </c>
      <c r="C466" s="61">
        <v>80550.429999999993</v>
      </c>
      <c r="D466" s="61">
        <v>85320.67</v>
      </c>
      <c r="E466" s="20" t="s">
        <v>206</v>
      </c>
    </row>
    <row r="467" spans="1:5" x14ac:dyDescent="0.25">
      <c r="A467" s="96" t="s">
        <v>744</v>
      </c>
      <c r="B467" s="84" t="s">
        <v>745</v>
      </c>
      <c r="C467" s="61">
        <v>53700.28</v>
      </c>
      <c r="D467" s="61">
        <v>56880.44</v>
      </c>
      <c r="E467" s="20" t="s">
        <v>206</v>
      </c>
    </row>
    <row r="468" spans="1:5" x14ac:dyDescent="0.25">
      <c r="A468" s="96" t="s">
        <v>746</v>
      </c>
      <c r="B468" s="84" t="s">
        <v>747</v>
      </c>
      <c r="C468" s="61">
        <v>17900.07</v>
      </c>
      <c r="D468" s="61">
        <v>18960.13</v>
      </c>
      <c r="E468" s="20" t="s">
        <v>206</v>
      </c>
    </row>
    <row r="469" spans="1:5" x14ac:dyDescent="0.25">
      <c r="A469" s="96" t="s">
        <v>748</v>
      </c>
      <c r="B469" s="84" t="s">
        <v>749</v>
      </c>
      <c r="C469" s="61">
        <v>85362.94</v>
      </c>
      <c r="D469" s="61">
        <v>87671.59</v>
      </c>
      <c r="E469" s="20" t="s">
        <v>206</v>
      </c>
    </row>
    <row r="470" spans="1:5" x14ac:dyDescent="0.25">
      <c r="A470" s="96" t="s">
        <v>750</v>
      </c>
      <c r="B470" s="84" t="s">
        <v>755</v>
      </c>
      <c r="C470" s="61">
        <v>80550.429999999993</v>
      </c>
      <c r="D470" s="61">
        <v>87671.59</v>
      </c>
      <c r="E470" s="20" t="s">
        <v>206</v>
      </c>
    </row>
    <row r="471" spans="1:5" x14ac:dyDescent="0.25">
      <c r="A471" s="96" t="s">
        <v>751</v>
      </c>
      <c r="B471" s="84" t="s">
        <v>754</v>
      </c>
      <c r="C471" s="61">
        <v>47400.35</v>
      </c>
      <c r="D471" s="61">
        <v>48706.42</v>
      </c>
      <c r="E471" s="20" t="s">
        <v>206</v>
      </c>
    </row>
    <row r="472" spans="1:5" x14ac:dyDescent="0.25">
      <c r="A472" s="96" t="s">
        <v>752</v>
      </c>
      <c r="B472" s="84" t="s">
        <v>753</v>
      </c>
      <c r="C472" s="61">
        <v>53700.81</v>
      </c>
      <c r="D472" s="61">
        <v>56880.97</v>
      </c>
      <c r="E472" s="20" t="s">
        <v>206</v>
      </c>
    </row>
    <row r="473" spans="1:5" x14ac:dyDescent="0.25">
      <c r="A473" s="96" t="s">
        <v>756</v>
      </c>
      <c r="B473" s="84" t="s">
        <v>757</v>
      </c>
      <c r="C473" s="61">
        <v>13824.52</v>
      </c>
      <c r="D473" s="61">
        <v>14611.95</v>
      </c>
      <c r="E473" s="20" t="s">
        <v>206</v>
      </c>
    </row>
    <row r="474" spans="1:5" x14ac:dyDescent="0.25">
      <c r="A474" s="96" t="s">
        <v>905</v>
      </c>
      <c r="B474" s="84" t="s">
        <v>924</v>
      </c>
      <c r="C474" s="61">
        <v>47400.35</v>
      </c>
      <c r="D474" s="61">
        <v>50000</v>
      </c>
      <c r="E474" s="20" t="s">
        <v>206</v>
      </c>
    </row>
    <row r="475" spans="1:5" x14ac:dyDescent="0.25">
      <c r="A475" s="96" t="s">
        <v>906</v>
      </c>
      <c r="B475" s="84" t="s">
        <v>889</v>
      </c>
      <c r="C475" s="61">
        <v>56880.44</v>
      </c>
      <c r="D475" s="61">
        <v>60000</v>
      </c>
      <c r="E475" s="20" t="s">
        <v>206</v>
      </c>
    </row>
    <row r="476" spans="1:5" x14ac:dyDescent="0.25">
      <c r="A476" s="96" t="s">
        <v>907</v>
      </c>
      <c r="B476" s="84" t="s">
        <v>890</v>
      </c>
      <c r="C476" s="61">
        <v>58447.72</v>
      </c>
      <c r="D476" s="61">
        <v>60000</v>
      </c>
      <c r="E476" s="20" t="s">
        <v>206</v>
      </c>
    </row>
    <row r="477" spans="1:5" x14ac:dyDescent="0.25">
      <c r="A477" s="96" t="s">
        <v>908</v>
      </c>
      <c r="B477" s="84" t="s">
        <v>891</v>
      </c>
      <c r="C477" s="61">
        <v>37920.31</v>
      </c>
      <c r="D477" s="61">
        <v>40000</v>
      </c>
      <c r="E477" s="20" t="s">
        <v>206</v>
      </c>
    </row>
    <row r="478" spans="1:5" x14ac:dyDescent="0.25">
      <c r="A478" s="96" t="s">
        <v>909</v>
      </c>
      <c r="B478" s="84" t="s">
        <v>925</v>
      </c>
      <c r="C478" s="61">
        <v>85320.67</v>
      </c>
      <c r="D478" s="61">
        <v>90000</v>
      </c>
      <c r="E478" s="20" t="s">
        <v>206</v>
      </c>
    </row>
    <row r="479" spans="1:5" x14ac:dyDescent="0.25">
      <c r="A479" s="96" t="s">
        <v>910</v>
      </c>
      <c r="B479" s="84" t="s">
        <v>926</v>
      </c>
      <c r="C479" s="61">
        <v>85320.67</v>
      </c>
      <c r="D479" s="61">
        <v>90000</v>
      </c>
      <c r="E479" s="20" t="s">
        <v>206</v>
      </c>
    </row>
    <row r="480" spans="1:5" x14ac:dyDescent="0.25">
      <c r="A480" s="96" t="s">
        <v>911</v>
      </c>
      <c r="B480" s="84" t="s">
        <v>894</v>
      </c>
      <c r="C480" s="61">
        <v>59250.5</v>
      </c>
      <c r="D480" s="61">
        <v>62500</v>
      </c>
      <c r="E480" s="20" t="s">
        <v>206</v>
      </c>
    </row>
    <row r="481" spans="1:5" x14ac:dyDescent="0.25">
      <c r="A481" s="96" t="s">
        <v>912</v>
      </c>
      <c r="B481" s="84" t="s">
        <v>895</v>
      </c>
      <c r="C481" s="61">
        <v>47400.46</v>
      </c>
      <c r="D481" s="61">
        <v>50000</v>
      </c>
      <c r="E481" s="20" t="s">
        <v>206</v>
      </c>
    </row>
    <row r="482" spans="1:5" x14ac:dyDescent="0.25">
      <c r="A482" s="96" t="s">
        <v>913</v>
      </c>
      <c r="B482" s="84" t="s">
        <v>927</v>
      </c>
      <c r="C482" s="61">
        <v>50000</v>
      </c>
      <c r="D482" s="61">
        <v>50000</v>
      </c>
      <c r="E482" s="20" t="s">
        <v>206</v>
      </c>
    </row>
    <row r="483" spans="1:5" x14ac:dyDescent="0.25">
      <c r="A483" s="96" t="s">
        <v>914</v>
      </c>
      <c r="B483" s="84" t="s">
        <v>896</v>
      </c>
      <c r="C483" s="61">
        <v>90000</v>
      </c>
      <c r="D483" s="61">
        <v>90000</v>
      </c>
      <c r="E483" s="20" t="s">
        <v>206</v>
      </c>
    </row>
    <row r="484" spans="1:5" x14ac:dyDescent="0.25">
      <c r="A484" s="96" t="s">
        <v>915</v>
      </c>
      <c r="B484" s="84" t="s">
        <v>928</v>
      </c>
      <c r="C484" s="61">
        <v>85320.69</v>
      </c>
      <c r="D484" s="61">
        <v>90000</v>
      </c>
      <c r="E484" s="20" t="s">
        <v>206</v>
      </c>
    </row>
    <row r="485" spans="1:5" x14ac:dyDescent="0.25">
      <c r="A485" s="96" t="s">
        <v>916</v>
      </c>
      <c r="B485" s="84" t="s">
        <v>929</v>
      </c>
      <c r="C485" s="61">
        <v>87671.6</v>
      </c>
      <c r="D485" s="61">
        <v>90000</v>
      </c>
      <c r="E485" s="20" t="s">
        <v>206</v>
      </c>
    </row>
    <row r="486" spans="1:5" x14ac:dyDescent="0.25">
      <c r="A486" s="96" t="s">
        <v>917</v>
      </c>
      <c r="B486" s="84" t="s">
        <v>898</v>
      </c>
      <c r="C486" s="61">
        <v>56880.6</v>
      </c>
      <c r="D486" s="61">
        <v>60000</v>
      </c>
      <c r="E486" s="20" t="s">
        <v>206</v>
      </c>
    </row>
    <row r="487" spans="1:5" x14ac:dyDescent="0.25">
      <c r="A487" s="96" t="s">
        <v>918</v>
      </c>
      <c r="B487" s="84" t="s">
        <v>899</v>
      </c>
      <c r="C487" s="61">
        <v>56880.6</v>
      </c>
      <c r="D487" s="61">
        <v>60000</v>
      </c>
      <c r="E487" s="20" t="s">
        <v>206</v>
      </c>
    </row>
    <row r="488" spans="1:5" x14ac:dyDescent="0.25">
      <c r="A488" s="96" t="s">
        <v>919</v>
      </c>
      <c r="B488" s="84" t="s">
        <v>930</v>
      </c>
      <c r="C488" s="61">
        <v>85320.7</v>
      </c>
      <c r="D488" s="61">
        <v>90000</v>
      </c>
      <c r="E488" s="20" t="s">
        <v>206</v>
      </c>
    </row>
    <row r="489" spans="1:5" x14ac:dyDescent="0.25">
      <c r="A489" s="96" t="s">
        <v>920</v>
      </c>
      <c r="B489" s="84" t="s">
        <v>931</v>
      </c>
      <c r="C489" s="61">
        <v>37920.400000000001</v>
      </c>
      <c r="D489" s="61">
        <v>40000</v>
      </c>
      <c r="E489" s="20" t="s">
        <v>206</v>
      </c>
    </row>
    <row r="490" spans="1:5" x14ac:dyDescent="0.25">
      <c r="A490" s="96" t="s">
        <v>921</v>
      </c>
      <c r="B490" s="84" t="s">
        <v>932</v>
      </c>
      <c r="C490" s="61">
        <v>85320.6</v>
      </c>
      <c r="D490" s="61">
        <v>90000</v>
      </c>
      <c r="E490" s="20" t="s">
        <v>206</v>
      </c>
    </row>
    <row r="491" spans="1:5" x14ac:dyDescent="0.25">
      <c r="A491" s="96" t="s">
        <v>922</v>
      </c>
      <c r="B491" s="84" t="s">
        <v>903</v>
      </c>
      <c r="C491" s="61">
        <v>85320.7</v>
      </c>
      <c r="D491" s="61">
        <v>90000</v>
      </c>
      <c r="E491" s="20" t="s">
        <v>206</v>
      </c>
    </row>
    <row r="492" spans="1:5" x14ac:dyDescent="0.25">
      <c r="A492" s="96" t="s">
        <v>923</v>
      </c>
      <c r="B492" s="84" t="s">
        <v>904</v>
      </c>
      <c r="C492" s="61">
        <v>23700.25</v>
      </c>
      <c r="D492" s="61">
        <v>25000</v>
      </c>
      <c r="E492" s="20" t="s">
        <v>206</v>
      </c>
    </row>
    <row r="493" spans="1:5" x14ac:dyDescent="0.25">
      <c r="A493" s="96" t="s">
        <v>1056</v>
      </c>
      <c r="B493" s="84" t="s">
        <v>1031</v>
      </c>
      <c r="C493" s="61">
        <v>90000</v>
      </c>
      <c r="D493" s="61">
        <v>90000</v>
      </c>
      <c r="E493" s="20" t="s">
        <v>206</v>
      </c>
    </row>
    <row r="494" spans="1:5" x14ac:dyDescent="0.25">
      <c r="A494" s="96" t="s">
        <v>1057</v>
      </c>
      <c r="B494" s="84" t="s">
        <v>1032</v>
      </c>
      <c r="C494" s="61">
        <v>90000</v>
      </c>
      <c r="D494" s="61">
        <v>90000</v>
      </c>
      <c r="E494" s="20" t="s">
        <v>206</v>
      </c>
    </row>
    <row r="495" spans="1:5" x14ac:dyDescent="0.25">
      <c r="A495" s="96" t="s">
        <v>1058</v>
      </c>
      <c r="B495" s="84" t="s">
        <v>1080</v>
      </c>
      <c r="C495" s="61">
        <v>60000</v>
      </c>
      <c r="D495" s="61">
        <v>60000</v>
      </c>
      <c r="E495" s="20" t="s">
        <v>206</v>
      </c>
    </row>
    <row r="496" spans="1:5" x14ac:dyDescent="0.25">
      <c r="A496" s="96" t="s">
        <v>1059</v>
      </c>
      <c r="B496" s="84" t="s">
        <v>1034</v>
      </c>
      <c r="C496" s="61">
        <v>90000</v>
      </c>
      <c r="D496" s="61">
        <v>90000</v>
      </c>
      <c r="E496" s="20" t="s">
        <v>206</v>
      </c>
    </row>
    <row r="497" spans="1:5" x14ac:dyDescent="0.25">
      <c r="A497" s="96" t="s">
        <v>1060</v>
      </c>
      <c r="B497" s="84" t="s">
        <v>1081</v>
      </c>
      <c r="C497" s="61">
        <v>90000</v>
      </c>
      <c r="D497" s="61">
        <v>90000</v>
      </c>
      <c r="E497" s="20" t="s">
        <v>206</v>
      </c>
    </row>
    <row r="498" spans="1:5" x14ac:dyDescent="0.25">
      <c r="A498" s="96" t="s">
        <v>1061</v>
      </c>
      <c r="B498" s="84" t="s">
        <v>1082</v>
      </c>
      <c r="C498" s="61">
        <v>90000</v>
      </c>
      <c r="D498" s="61">
        <v>90000</v>
      </c>
      <c r="E498" s="20" t="s">
        <v>206</v>
      </c>
    </row>
    <row r="499" spans="1:5" x14ac:dyDescent="0.25">
      <c r="A499" s="96" t="s">
        <v>1062</v>
      </c>
      <c r="B499" s="84" t="s">
        <v>1083</v>
      </c>
      <c r="C499" s="61">
        <v>50000</v>
      </c>
      <c r="D499" s="61">
        <v>50000</v>
      </c>
      <c r="E499" s="20" t="s">
        <v>206</v>
      </c>
    </row>
    <row r="500" spans="1:5" x14ac:dyDescent="0.25">
      <c r="A500" s="96" t="s">
        <v>1063</v>
      </c>
      <c r="B500" s="84" t="s">
        <v>1038</v>
      </c>
      <c r="C500" s="61">
        <v>65000</v>
      </c>
      <c r="D500" s="61">
        <v>65000</v>
      </c>
      <c r="E500" s="20" t="s">
        <v>206</v>
      </c>
    </row>
    <row r="501" spans="1:5" x14ac:dyDescent="0.25">
      <c r="A501" s="96" t="s">
        <v>1064</v>
      </c>
      <c r="B501" s="84" t="s">
        <v>1039</v>
      </c>
      <c r="C501" s="61">
        <v>80000</v>
      </c>
      <c r="D501" s="61">
        <v>80000</v>
      </c>
      <c r="E501" s="20" t="s">
        <v>206</v>
      </c>
    </row>
    <row r="502" spans="1:5" x14ac:dyDescent="0.25">
      <c r="A502" s="96" t="s">
        <v>1065</v>
      </c>
      <c r="B502" s="84" t="s">
        <v>1084</v>
      </c>
      <c r="C502" s="61">
        <v>90000</v>
      </c>
      <c r="D502" s="61">
        <v>90000</v>
      </c>
      <c r="E502" s="20" t="s">
        <v>206</v>
      </c>
    </row>
    <row r="503" spans="1:5" x14ac:dyDescent="0.25">
      <c r="A503" s="96" t="s">
        <v>1066</v>
      </c>
      <c r="B503" s="84" t="s">
        <v>1041</v>
      </c>
      <c r="C503" s="61">
        <v>35000</v>
      </c>
      <c r="D503" s="61">
        <v>35000</v>
      </c>
      <c r="E503" s="20" t="s">
        <v>206</v>
      </c>
    </row>
    <row r="504" spans="1:5" x14ac:dyDescent="0.25">
      <c r="A504" s="96" t="s">
        <v>1067</v>
      </c>
      <c r="B504" s="84" t="s">
        <v>1085</v>
      </c>
      <c r="C504" s="61">
        <v>30000</v>
      </c>
      <c r="D504" s="61">
        <v>30000</v>
      </c>
      <c r="E504" s="20" t="s">
        <v>206</v>
      </c>
    </row>
    <row r="505" spans="1:5" x14ac:dyDescent="0.25">
      <c r="A505" s="96" t="s">
        <v>1068</v>
      </c>
      <c r="B505" s="84" t="s">
        <v>1086</v>
      </c>
      <c r="C505" s="61">
        <v>87671.6</v>
      </c>
      <c r="D505" s="61">
        <v>90000</v>
      </c>
      <c r="E505" s="20" t="s">
        <v>206</v>
      </c>
    </row>
    <row r="506" spans="1:5" x14ac:dyDescent="0.25">
      <c r="A506" s="96" t="s">
        <v>1069</v>
      </c>
      <c r="B506" s="84" t="s">
        <v>1044</v>
      </c>
      <c r="C506" s="61">
        <v>80000</v>
      </c>
      <c r="D506" s="61">
        <v>80000</v>
      </c>
      <c r="E506" s="20" t="s">
        <v>206</v>
      </c>
    </row>
    <row r="507" spans="1:5" x14ac:dyDescent="0.25">
      <c r="A507" s="96" t="s">
        <v>1070</v>
      </c>
      <c r="B507" s="84" t="s">
        <v>1045</v>
      </c>
      <c r="C507" s="61">
        <v>90000</v>
      </c>
      <c r="D507" s="61">
        <v>90000</v>
      </c>
      <c r="E507" s="20" t="s">
        <v>206</v>
      </c>
    </row>
    <row r="508" spans="1:5" x14ac:dyDescent="0.25">
      <c r="A508" s="96" t="s">
        <v>1071</v>
      </c>
      <c r="B508" s="84" t="s">
        <v>1046</v>
      </c>
      <c r="C508" s="61">
        <v>90000</v>
      </c>
      <c r="D508" s="61">
        <v>90000</v>
      </c>
      <c r="E508" s="20" t="s">
        <v>206</v>
      </c>
    </row>
    <row r="509" spans="1:5" x14ac:dyDescent="0.25">
      <c r="A509" s="96" t="s">
        <v>1072</v>
      </c>
      <c r="B509" s="84" t="s">
        <v>1047</v>
      </c>
      <c r="C509" s="61">
        <v>40000</v>
      </c>
      <c r="D509" s="61">
        <v>40000</v>
      </c>
      <c r="E509" s="20" t="s">
        <v>206</v>
      </c>
    </row>
    <row r="510" spans="1:5" x14ac:dyDescent="0.25">
      <c r="A510" s="96" t="s">
        <v>1073</v>
      </c>
      <c r="B510" s="84" t="s">
        <v>1087</v>
      </c>
      <c r="C510" s="61">
        <v>65000</v>
      </c>
      <c r="D510" s="61">
        <v>65000</v>
      </c>
      <c r="E510" s="20" t="s">
        <v>206</v>
      </c>
    </row>
    <row r="511" spans="1:5" x14ac:dyDescent="0.25">
      <c r="A511" s="96" t="s">
        <v>1074</v>
      </c>
      <c r="B511" s="84" t="s">
        <v>1049</v>
      </c>
      <c r="C511" s="61">
        <v>65000</v>
      </c>
      <c r="D511" s="61">
        <v>65000</v>
      </c>
      <c r="E511" s="20" t="s">
        <v>206</v>
      </c>
    </row>
    <row r="512" spans="1:5" x14ac:dyDescent="0.25">
      <c r="A512" s="96" t="s">
        <v>1075</v>
      </c>
      <c r="B512" s="84" t="s">
        <v>1088</v>
      </c>
      <c r="C512" s="61">
        <v>90000</v>
      </c>
      <c r="D512" s="61">
        <v>90000</v>
      </c>
      <c r="E512" s="20" t="s">
        <v>206</v>
      </c>
    </row>
    <row r="513" spans="1:6" x14ac:dyDescent="0.25">
      <c r="A513" s="96" t="s">
        <v>1076</v>
      </c>
      <c r="B513" s="84" t="s">
        <v>1051</v>
      </c>
      <c r="C513" s="61">
        <v>20000</v>
      </c>
      <c r="D513" s="61">
        <v>20000</v>
      </c>
      <c r="E513" s="20" t="s">
        <v>206</v>
      </c>
    </row>
    <row r="514" spans="1:6" x14ac:dyDescent="0.25">
      <c r="A514" s="96" t="s">
        <v>1077</v>
      </c>
      <c r="B514" s="84" t="s">
        <v>1089</v>
      </c>
      <c r="C514" s="61">
        <v>50000</v>
      </c>
      <c r="D514" s="61">
        <v>50000</v>
      </c>
      <c r="E514" s="20" t="s">
        <v>206</v>
      </c>
    </row>
    <row r="515" spans="1:6" x14ac:dyDescent="0.25">
      <c r="A515" s="96" t="s">
        <v>1078</v>
      </c>
      <c r="B515" s="84" t="s">
        <v>1053</v>
      </c>
      <c r="C515" s="61">
        <v>50000</v>
      </c>
      <c r="D515" s="61">
        <v>50000</v>
      </c>
      <c r="E515" s="20" t="s">
        <v>206</v>
      </c>
    </row>
    <row r="516" spans="1:6" x14ac:dyDescent="0.25">
      <c r="A516" s="96" t="s">
        <v>1079</v>
      </c>
      <c r="B516" s="84" t="s">
        <v>1054</v>
      </c>
      <c r="C516" s="61">
        <v>90000</v>
      </c>
      <c r="D516" s="61">
        <v>90000</v>
      </c>
      <c r="E516" s="20" t="s">
        <v>206</v>
      </c>
    </row>
    <row r="517" spans="1:6" x14ac:dyDescent="0.25">
      <c r="B517" s="84"/>
      <c r="C517" s="61"/>
      <c r="D517" s="61"/>
      <c r="E517" s="20"/>
    </row>
    <row r="518" spans="1:6" x14ac:dyDescent="0.25">
      <c r="A518" s="99" t="s">
        <v>232</v>
      </c>
      <c r="B518" s="99" t="s">
        <v>233</v>
      </c>
      <c r="C518" s="69">
        <v>31506057.809999999</v>
      </c>
      <c r="D518" s="69">
        <v>31506057.809999999</v>
      </c>
    </row>
    <row r="520" spans="1:6" x14ac:dyDescent="0.25">
      <c r="A520" s="113" t="s">
        <v>235</v>
      </c>
      <c r="B520" s="113"/>
      <c r="C520" s="113"/>
      <c r="D520" s="113"/>
      <c r="E520" s="113"/>
    </row>
    <row r="521" spans="1:6" x14ac:dyDescent="0.25">
      <c r="A521" s="113" t="s">
        <v>234</v>
      </c>
      <c r="B521" s="113"/>
      <c r="C521" s="113"/>
      <c r="D521" s="113"/>
      <c r="E521" s="113"/>
    </row>
    <row r="522" spans="1:6" x14ac:dyDescent="0.25">
      <c r="E522" s="96"/>
    </row>
    <row r="523" spans="1:6" x14ac:dyDescent="0.25">
      <c r="E523" s="96"/>
    </row>
    <row r="524" spans="1:6" ht="25.5" x14ac:dyDescent="0.25">
      <c r="B524" s="45" t="s">
        <v>151</v>
      </c>
      <c r="C524" s="45"/>
      <c r="D524" s="45"/>
      <c r="E524" s="95"/>
    </row>
    <row r="526" spans="1:6" x14ac:dyDescent="0.25">
      <c r="A526" s="113" t="s">
        <v>18</v>
      </c>
      <c r="B526" s="113"/>
      <c r="C526" s="113"/>
      <c r="D526" s="113"/>
      <c r="E526" s="113"/>
    </row>
    <row r="527" spans="1:6" x14ac:dyDescent="0.25">
      <c r="E527" s="96"/>
    </row>
    <row r="528" spans="1:6" ht="36" x14ac:dyDescent="0.25">
      <c r="A528" s="95" t="s">
        <v>2</v>
      </c>
      <c r="B528" s="29" t="s">
        <v>1</v>
      </c>
      <c r="C528" s="58" t="s">
        <v>1146</v>
      </c>
      <c r="D528" s="58" t="s">
        <v>1146</v>
      </c>
      <c r="E528" s="58" t="s">
        <v>1104</v>
      </c>
      <c r="F528" s="58" t="s">
        <v>1104</v>
      </c>
    </row>
    <row r="529" spans="1:6" x14ac:dyDescent="0.25">
      <c r="A529" s="6">
        <v>3100</v>
      </c>
      <c r="B529" s="3" t="s">
        <v>152</v>
      </c>
      <c r="C529" s="18"/>
      <c r="D529" s="30">
        <v>15608472.01</v>
      </c>
      <c r="E529" s="18"/>
      <c r="F529" s="30">
        <v>15608472.01</v>
      </c>
    </row>
    <row r="530" spans="1:6" x14ac:dyDescent="0.25">
      <c r="B530" s="3" t="s">
        <v>153</v>
      </c>
      <c r="C530" s="31"/>
      <c r="D530" s="46">
        <f>C531</f>
        <v>-13735941.109999999</v>
      </c>
      <c r="E530" s="31"/>
      <c r="F530" s="46">
        <f>E531</f>
        <v>-13629363.35</v>
      </c>
    </row>
    <row r="531" spans="1:6" x14ac:dyDescent="0.25">
      <c r="B531" s="32" t="s">
        <v>34</v>
      </c>
      <c r="C531" s="47">
        <f>C533+C534</f>
        <v>-13735941.109999999</v>
      </c>
      <c r="D531" s="2"/>
      <c r="E531" s="47">
        <f>E533+E534</f>
        <v>-13629363.35</v>
      </c>
      <c r="F531" s="2"/>
    </row>
    <row r="532" spans="1:6" x14ac:dyDescent="0.25">
      <c r="B532" s="1" t="s">
        <v>53</v>
      </c>
      <c r="C532" s="31">
        <v>0</v>
      </c>
      <c r="D532" s="18"/>
      <c r="E532" s="31">
        <v>0</v>
      </c>
      <c r="F532" s="18"/>
    </row>
    <row r="533" spans="1:6" ht="24" x14ac:dyDescent="0.25">
      <c r="A533" s="6">
        <v>3200</v>
      </c>
      <c r="B533" s="1" t="s">
        <v>35</v>
      </c>
      <c r="C533" s="47">
        <v>-13629257.02</v>
      </c>
      <c r="D533" s="33"/>
      <c r="E533" s="47">
        <v>-12105992.33</v>
      </c>
      <c r="F533" s="33"/>
    </row>
    <row r="534" spans="1:6" x14ac:dyDescent="0.25">
      <c r="B534" s="1" t="s">
        <v>36</v>
      </c>
      <c r="C534" s="47">
        <v>-106684.09</v>
      </c>
      <c r="D534" s="34"/>
      <c r="E534" s="47">
        <v>-1523371.02</v>
      </c>
      <c r="F534" s="34"/>
    </row>
    <row r="535" spans="1:6" x14ac:dyDescent="0.25">
      <c r="B535" s="3" t="s">
        <v>33</v>
      </c>
      <c r="C535" s="31"/>
      <c r="D535" s="30">
        <f>SUM(D529:D534)</f>
        <v>1872530.9000000004</v>
      </c>
      <c r="E535" s="31"/>
      <c r="F535" s="30">
        <f>SUM(F529:F534)</f>
        <v>1979108.6600000001</v>
      </c>
    </row>
    <row r="537" spans="1:6" x14ac:dyDescent="0.25">
      <c r="A537" s="113" t="s">
        <v>18</v>
      </c>
      <c r="B537" s="113"/>
      <c r="C537" s="113"/>
      <c r="D537" s="113"/>
      <c r="E537" s="113"/>
    </row>
    <row r="539" spans="1:6" ht="24" x14ac:dyDescent="0.25">
      <c r="A539" s="95" t="s">
        <v>2</v>
      </c>
      <c r="B539" s="95" t="s">
        <v>1</v>
      </c>
      <c r="C539" s="58" t="s">
        <v>1146</v>
      </c>
      <c r="D539" s="58" t="s">
        <v>1104</v>
      </c>
      <c r="E539" s="73" t="s">
        <v>135</v>
      </c>
    </row>
    <row r="541" spans="1:6" x14ac:dyDescent="0.25">
      <c r="A541" s="35" t="s">
        <v>37</v>
      </c>
      <c r="B541" s="36" t="s">
        <v>38</v>
      </c>
      <c r="C541" s="37">
        <f>C542+C547+C550+C706-C706</f>
        <v>128580.84000000011</v>
      </c>
      <c r="D541" s="37">
        <f>D542+D547+D550+D706-D706</f>
        <v>4122603.04</v>
      </c>
      <c r="E541" s="57"/>
    </row>
    <row r="542" spans="1:6" x14ac:dyDescent="0.25">
      <c r="A542" s="36" t="s">
        <v>39</v>
      </c>
      <c r="B542" s="8" t="s">
        <v>40</v>
      </c>
      <c r="C542" s="38">
        <f t="shared" ref="C542:D545" si="2">+C543</f>
        <v>3747</v>
      </c>
      <c r="D542" s="38">
        <f t="shared" si="2"/>
        <v>42779.67</v>
      </c>
    </row>
    <row r="543" spans="1:6" x14ac:dyDescent="0.25">
      <c r="A543" s="8" t="s">
        <v>41</v>
      </c>
      <c r="B543" s="8" t="s">
        <v>42</v>
      </c>
      <c r="C543" s="39">
        <f t="shared" si="2"/>
        <v>3747</v>
      </c>
      <c r="D543" s="39">
        <f t="shared" si="2"/>
        <v>42779.67</v>
      </c>
    </row>
    <row r="544" spans="1:6" x14ac:dyDescent="0.25">
      <c r="A544" s="8">
        <v>4151</v>
      </c>
      <c r="B544" s="8" t="s">
        <v>67</v>
      </c>
      <c r="C544" s="39">
        <f t="shared" si="2"/>
        <v>3747</v>
      </c>
      <c r="D544" s="39">
        <f t="shared" si="2"/>
        <v>42779.67</v>
      </c>
    </row>
    <row r="545" spans="1:6" x14ac:dyDescent="0.25">
      <c r="A545" s="44" t="s">
        <v>110</v>
      </c>
      <c r="B545" s="95" t="s">
        <v>111</v>
      </c>
      <c r="C545" s="41">
        <f>C546</f>
        <v>3747</v>
      </c>
      <c r="D545" s="41">
        <f t="shared" si="2"/>
        <v>42779.67</v>
      </c>
    </row>
    <row r="546" spans="1:6" ht="36" x14ac:dyDescent="0.25">
      <c r="A546" s="40" t="s">
        <v>112</v>
      </c>
      <c r="B546" s="96" t="s">
        <v>139</v>
      </c>
      <c r="C546" s="12">
        <v>3747</v>
      </c>
      <c r="D546" s="12">
        <v>42779.67</v>
      </c>
      <c r="E546" s="2" t="s">
        <v>140</v>
      </c>
    </row>
    <row r="547" spans="1:6" x14ac:dyDescent="0.25">
      <c r="A547" s="44" t="s">
        <v>236</v>
      </c>
      <c r="B547" s="99" t="s">
        <v>137</v>
      </c>
      <c r="C547" s="41">
        <v>0</v>
      </c>
      <c r="D547" s="41">
        <f t="shared" ref="D547" si="3">D548</f>
        <v>3093942.19</v>
      </c>
    </row>
    <row r="548" spans="1:6" x14ac:dyDescent="0.25">
      <c r="A548" s="95" t="s">
        <v>237</v>
      </c>
      <c r="B548" s="99" t="s">
        <v>238</v>
      </c>
      <c r="C548" s="41">
        <v>0</v>
      </c>
      <c r="D548" s="41">
        <f>D549</f>
        <v>3093942.19</v>
      </c>
    </row>
    <row r="549" spans="1:6" s="2" customFormat="1" ht="60" x14ac:dyDescent="0.25">
      <c r="A549" s="40" t="s">
        <v>239</v>
      </c>
      <c r="B549" s="96" t="s">
        <v>240</v>
      </c>
      <c r="C549" s="88">
        <v>0</v>
      </c>
      <c r="D549" s="88">
        <v>3093942.19</v>
      </c>
      <c r="E549" s="2" t="s">
        <v>1145</v>
      </c>
      <c r="F549" s="96"/>
    </row>
    <row r="550" spans="1:6" s="2" customFormat="1" x14ac:dyDescent="0.25">
      <c r="A550" s="95">
        <v>4300</v>
      </c>
      <c r="B550" s="95"/>
      <c r="C550" s="89">
        <f>+C551+C706</f>
        <v>124833.84000000011</v>
      </c>
      <c r="D550" s="89">
        <f>+D551+D706</f>
        <v>985881.1800000004</v>
      </c>
      <c r="F550" s="96"/>
    </row>
    <row r="551" spans="1:6" s="2" customFormat="1" x14ac:dyDescent="0.25">
      <c r="A551" s="96">
        <v>4310</v>
      </c>
      <c r="B551" s="96"/>
      <c r="C551" s="88">
        <f>+C552</f>
        <v>124833.84000000011</v>
      </c>
      <c r="D551" s="88">
        <f>+D552</f>
        <v>985847.53000000038</v>
      </c>
      <c r="F551" s="96"/>
    </row>
    <row r="552" spans="1:6" s="2" customFormat="1" x14ac:dyDescent="0.25">
      <c r="A552" s="96">
        <v>4319</v>
      </c>
      <c r="B552" s="96"/>
      <c r="C552" s="88">
        <f>+C553</f>
        <v>124833.84000000011</v>
      </c>
      <c r="D552" s="88">
        <f>+D553</f>
        <v>985847.53000000038</v>
      </c>
      <c r="F552" s="96"/>
    </row>
    <row r="553" spans="1:6" s="2" customFormat="1" x14ac:dyDescent="0.25">
      <c r="A553" s="96" t="s">
        <v>595</v>
      </c>
      <c r="B553" s="96"/>
      <c r="C553" s="106">
        <f>SUM(C554:C704)</f>
        <v>124833.84000000011</v>
      </c>
      <c r="D553" s="88">
        <f>SUM(D554:D703)</f>
        <v>985847.53000000038</v>
      </c>
      <c r="F553" s="96"/>
    </row>
    <row r="554" spans="1:6" s="2" customFormat="1" x14ac:dyDescent="0.25">
      <c r="A554" s="96" t="s">
        <v>596</v>
      </c>
      <c r="B554" s="96" t="s">
        <v>190</v>
      </c>
      <c r="C554" s="61">
        <v>605.22</v>
      </c>
      <c r="D554" s="85">
        <v>605.22</v>
      </c>
      <c r="F554" s="96"/>
    </row>
    <row r="555" spans="1:6" s="2" customFormat="1" x14ac:dyDescent="0.25">
      <c r="A555" s="96" t="s">
        <v>597</v>
      </c>
      <c r="B555" s="96" t="s">
        <v>191</v>
      </c>
      <c r="C555" s="61">
        <v>252.17</v>
      </c>
      <c r="D555" s="85">
        <v>252.17</v>
      </c>
      <c r="F555" s="96"/>
    </row>
    <row r="556" spans="1:6" s="2" customFormat="1" x14ac:dyDescent="0.25">
      <c r="A556" s="96" t="s">
        <v>598</v>
      </c>
      <c r="B556" s="96" t="s">
        <v>192</v>
      </c>
      <c r="C556" s="61">
        <v>605.22</v>
      </c>
      <c r="D556" s="85">
        <v>605.22</v>
      </c>
      <c r="F556" s="96"/>
    </row>
    <row r="557" spans="1:6" s="2" customFormat="1" x14ac:dyDescent="0.25">
      <c r="A557" s="96" t="s">
        <v>599</v>
      </c>
      <c r="B557" s="96" t="s">
        <v>193</v>
      </c>
      <c r="C557" s="61">
        <v>757.95</v>
      </c>
      <c r="D557" s="85">
        <v>757.95</v>
      </c>
      <c r="F557" s="96"/>
    </row>
    <row r="558" spans="1:6" s="2" customFormat="1" x14ac:dyDescent="0.25">
      <c r="A558" s="96" t="s">
        <v>600</v>
      </c>
      <c r="B558" s="96" t="s">
        <v>194</v>
      </c>
      <c r="C558" s="61">
        <v>605.22</v>
      </c>
      <c r="D558" s="85">
        <v>605.22</v>
      </c>
      <c r="F558" s="96"/>
    </row>
    <row r="559" spans="1:6" s="2" customFormat="1" x14ac:dyDescent="0.25">
      <c r="A559" s="96" t="s">
        <v>601</v>
      </c>
      <c r="B559" s="96" t="s">
        <v>195</v>
      </c>
      <c r="C559" s="61">
        <v>757.95</v>
      </c>
      <c r="D559" s="85">
        <v>757.95</v>
      </c>
      <c r="F559" s="96"/>
    </row>
    <row r="560" spans="1:6" s="2" customFormat="1" x14ac:dyDescent="0.25">
      <c r="A560" s="96" t="s">
        <v>602</v>
      </c>
      <c r="B560" s="96" t="s">
        <v>197</v>
      </c>
      <c r="C560" s="61">
        <v>655.27</v>
      </c>
      <c r="D560" s="85">
        <v>9326.83</v>
      </c>
      <c r="F560" s="96"/>
    </row>
    <row r="561" spans="1:6" s="2" customFormat="1" x14ac:dyDescent="0.25">
      <c r="A561" s="96" t="s">
        <v>603</v>
      </c>
      <c r="B561" s="96" t="s">
        <v>198</v>
      </c>
      <c r="C561" s="61">
        <v>0</v>
      </c>
      <c r="D561" s="85">
        <v>11827.06</v>
      </c>
      <c r="F561" s="96"/>
    </row>
    <row r="562" spans="1:6" s="2" customFormat="1" x14ac:dyDescent="0.25">
      <c r="A562" s="96" t="s">
        <v>604</v>
      </c>
      <c r="B562" s="96" t="s">
        <v>758</v>
      </c>
      <c r="C562" s="61">
        <v>605.22</v>
      </c>
      <c r="D562" s="85">
        <v>10726.74</v>
      </c>
      <c r="F562" s="96"/>
    </row>
    <row r="563" spans="1:6" s="2" customFormat="1" x14ac:dyDescent="0.25">
      <c r="A563" s="96" t="s">
        <v>605</v>
      </c>
      <c r="B563" s="96" t="s">
        <v>636</v>
      </c>
      <c r="C563" s="61">
        <v>759.68</v>
      </c>
      <c r="D563" s="85">
        <v>11048.99</v>
      </c>
      <c r="F563" s="96"/>
    </row>
    <row r="564" spans="1:6" s="2" customFormat="1" x14ac:dyDescent="0.25">
      <c r="A564" s="96" t="s">
        <v>606</v>
      </c>
      <c r="B564" s="96" t="s">
        <v>201</v>
      </c>
      <c r="C564" s="61">
        <v>757.95</v>
      </c>
      <c r="D564" s="85">
        <v>12713.98</v>
      </c>
      <c r="F564" s="96"/>
    </row>
    <row r="565" spans="1:6" s="2" customFormat="1" x14ac:dyDescent="0.25">
      <c r="A565" s="96" t="s">
        <v>607</v>
      </c>
      <c r="B565" s="96" t="s">
        <v>202</v>
      </c>
      <c r="C565" s="61">
        <v>176.52</v>
      </c>
      <c r="D565" s="85">
        <v>3128.62</v>
      </c>
      <c r="F565" s="96"/>
    </row>
    <row r="566" spans="1:6" s="2" customFormat="1" x14ac:dyDescent="0.25">
      <c r="A566" s="96" t="s">
        <v>608</v>
      </c>
      <c r="B566" s="96" t="s">
        <v>203</v>
      </c>
      <c r="C566" s="61">
        <v>0</v>
      </c>
      <c r="D566" s="85">
        <v>9295.98</v>
      </c>
      <c r="F566" s="96"/>
    </row>
    <row r="567" spans="1:6" s="2" customFormat="1" x14ac:dyDescent="0.25">
      <c r="A567" s="96" t="s">
        <v>609</v>
      </c>
      <c r="B567" s="96" t="s">
        <v>204</v>
      </c>
      <c r="C567" s="61">
        <v>0</v>
      </c>
      <c r="D567" s="85">
        <v>2911.67</v>
      </c>
      <c r="F567" s="96"/>
    </row>
    <row r="568" spans="1:6" s="2" customFormat="1" x14ac:dyDescent="0.25">
      <c r="A568" s="96" t="s">
        <v>610</v>
      </c>
      <c r="B568" s="96" t="s">
        <v>205</v>
      </c>
      <c r="C568" s="61">
        <v>0</v>
      </c>
      <c r="D568" s="85">
        <v>6029.4</v>
      </c>
      <c r="F568" s="96"/>
    </row>
    <row r="569" spans="1:6" s="2" customFormat="1" x14ac:dyDescent="0.25">
      <c r="A569" s="96" t="s">
        <v>611</v>
      </c>
      <c r="B569" s="96" t="s">
        <v>271</v>
      </c>
      <c r="C569" s="61">
        <v>758.07</v>
      </c>
      <c r="D569" s="85">
        <v>11136.72</v>
      </c>
      <c r="F569" s="96"/>
    </row>
    <row r="570" spans="1:6" s="2" customFormat="1" x14ac:dyDescent="0.25">
      <c r="A570" s="96" t="s">
        <v>612</v>
      </c>
      <c r="B570" s="96" t="s">
        <v>759</v>
      </c>
      <c r="C570" s="61">
        <v>760.79</v>
      </c>
      <c r="D570" s="85">
        <v>12039.01</v>
      </c>
      <c r="F570" s="96"/>
    </row>
    <row r="571" spans="1:6" s="2" customFormat="1" x14ac:dyDescent="0.25">
      <c r="A571" s="96" t="s">
        <v>613</v>
      </c>
      <c r="B571" s="96" t="s">
        <v>273</v>
      </c>
      <c r="C571" s="61">
        <v>0</v>
      </c>
      <c r="D571" s="85">
        <v>9099.81</v>
      </c>
      <c r="F571" s="96"/>
    </row>
    <row r="572" spans="1:6" s="2" customFormat="1" x14ac:dyDescent="0.25">
      <c r="A572" s="96" t="s">
        <v>933</v>
      </c>
      <c r="B572" s="96" t="s">
        <v>934</v>
      </c>
      <c r="C572" s="61">
        <v>0</v>
      </c>
      <c r="D572" s="85">
        <v>4265.4399999999996</v>
      </c>
      <c r="F572" s="96"/>
    </row>
    <row r="573" spans="1:6" s="2" customFormat="1" x14ac:dyDescent="0.25">
      <c r="A573" s="96" t="s">
        <v>614</v>
      </c>
      <c r="B573" s="96" t="s">
        <v>275</v>
      </c>
      <c r="C573" s="61">
        <v>605.22</v>
      </c>
      <c r="D573" s="85">
        <v>10726.74</v>
      </c>
      <c r="F573" s="96"/>
    </row>
    <row r="574" spans="1:6" s="2" customFormat="1" x14ac:dyDescent="0.25">
      <c r="A574" s="96" t="s">
        <v>615</v>
      </c>
      <c r="B574" s="96" t="s">
        <v>276</v>
      </c>
      <c r="C574" s="61">
        <v>504.35</v>
      </c>
      <c r="D574" s="85">
        <v>8938.9500000000007</v>
      </c>
      <c r="F574" s="96"/>
    </row>
    <row r="575" spans="1:6" s="2" customFormat="1" x14ac:dyDescent="0.25">
      <c r="A575" s="96" t="s">
        <v>616</v>
      </c>
      <c r="B575" s="96" t="s">
        <v>277</v>
      </c>
      <c r="C575" s="61">
        <v>695.79</v>
      </c>
      <c r="D575" s="85">
        <v>10889.51</v>
      </c>
      <c r="F575" s="96"/>
    </row>
    <row r="576" spans="1:6" s="2" customFormat="1" x14ac:dyDescent="0.25">
      <c r="A576" s="96" t="s">
        <v>617</v>
      </c>
      <c r="B576" s="96" t="s">
        <v>278</v>
      </c>
      <c r="C576" s="61">
        <v>605.22</v>
      </c>
      <c r="D576" s="85">
        <v>10726.74</v>
      </c>
      <c r="F576" s="96"/>
    </row>
    <row r="577" spans="1:6" s="2" customFormat="1" x14ac:dyDescent="0.25">
      <c r="A577" s="96" t="s">
        <v>618</v>
      </c>
      <c r="B577" s="96" t="s">
        <v>279</v>
      </c>
      <c r="C577" s="61">
        <v>605.22</v>
      </c>
      <c r="D577" s="85">
        <v>10726.74</v>
      </c>
      <c r="F577" s="96"/>
    </row>
    <row r="578" spans="1:6" s="2" customFormat="1" x14ac:dyDescent="0.25">
      <c r="A578" s="96" t="s">
        <v>619</v>
      </c>
      <c r="B578" s="96" t="s">
        <v>280</v>
      </c>
      <c r="C578" s="61">
        <v>695.82</v>
      </c>
      <c r="D578" s="85">
        <v>10726.74</v>
      </c>
      <c r="F578" s="96"/>
    </row>
    <row r="579" spans="1:6" s="2" customFormat="1" x14ac:dyDescent="0.25">
      <c r="A579" s="96" t="s">
        <v>620</v>
      </c>
      <c r="B579" s="96" t="s">
        <v>281</v>
      </c>
      <c r="C579" s="61">
        <v>758.13</v>
      </c>
      <c r="D579" s="85">
        <v>11068.73</v>
      </c>
      <c r="F579" s="96"/>
    </row>
    <row r="580" spans="1:6" s="2" customFormat="1" x14ac:dyDescent="0.25">
      <c r="A580" s="96" t="s">
        <v>621</v>
      </c>
      <c r="B580" s="96" t="s">
        <v>282</v>
      </c>
      <c r="C580" s="61">
        <v>758.01</v>
      </c>
      <c r="D580" s="85">
        <v>11124.09</v>
      </c>
      <c r="F580" s="96"/>
    </row>
    <row r="581" spans="1:6" s="2" customFormat="1" x14ac:dyDescent="0.25">
      <c r="A581" s="96" t="s">
        <v>622</v>
      </c>
      <c r="B581" s="96" t="s">
        <v>283</v>
      </c>
      <c r="C581" s="61">
        <v>605.22</v>
      </c>
      <c r="D581" s="85">
        <v>10726.74</v>
      </c>
      <c r="F581" s="96"/>
    </row>
    <row r="582" spans="1:6" s="2" customFormat="1" x14ac:dyDescent="0.25">
      <c r="A582" s="96" t="s">
        <v>623</v>
      </c>
      <c r="B582" s="96" t="s">
        <v>284</v>
      </c>
      <c r="C582" s="61">
        <v>605.22</v>
      </c>
      <c r="D582" s="85">
        <v>10726.74</v>
      </c>
      <c r="F582" s="96"/>
    </row>
    <row r="583" spans="1:6" s="2" customFormat="1" x14ac:dyDescent="0.25">
      <c r="A583" s="96" t="s">
        <v>624</v>
      </c>
      <c r="B583" s="96" t="s">
        <v>285</v>
      </c>
      <c r="C583" s="61">
        <v>769</v>
      </c>
      <c r="D583" s="85">
        <v>11078.06</v>
      </c>
      <c r="F583" s="96"/>
    </row>
    <row r="584" spans="1:6" s="2" customFormat="1" x14ac:dyDescent="0.25">
      <c r="A584" s="96" t="s">
        <v>625</v>
      </c>
      <c r="B584" s="96" t="s">
        <v>286</v>
      </c>
      <c r="C584" s="61">
        <v>758.73</v>
      </c>
      <c r="D584" s="85">
        <v>11089.97</v>
      </c>
      <c r="F584" s="96"/>
    </row>
    <row r="585" spans="1:6" s="2" customFormat="1" x14ac:dyDescent="0.25">
      <c r="A585" s="96" t="s">
        <v>626</v>
      </c>
      <c r="B585" s="96" t="s">
        <v>287</v>
      </c>
      <c r="C585" s="61">
        <v>0</v>
      </c>
      <c r="D585" s="85">
        <v>5925.24</v>
      </c>
      <c r="F585" s="96"/>
    </row>
    <row r="586" spans="1:6" s="2" customFormat="1" x14ac:dyDescent="0.25">
      <c r="A586" s="96" t="s">
        <v>627</v>
      </c>
      <c r="B586" s="96" t="s">
        <v>288</v>
      </c>
      <c r="C586" s="61">
        <v>0</v>
      </c>
      <c r="D586" s="85">
        <v>8628.7900000000009</v>
      </c>
      <c r="F586" s="96"/>
    </row>
    <row r="587" spans="1:6" s="93" customFormat="1" x14ac:dyDescent="0.25">
      <c r="A587" s="91" t="s">
        <v>628</v>
      </c>
      <c r="B587" s="91" t="s">
        <v>289</v>
      </c>
      <c r="C587" s="61">
        <v>605.22</v>
      </c>
      <c r="D587" s="92">
        <v>10726.74</v>
      </c>
      <c r="F587" s="91"/>
    </row>
    <row r="588" spans="1:6" s="2" customFormat="1" x14ac:dyDescent="0.25">
      <c r="A588" s="96" t="s">
        <v>629</v>
      </c>
      <c r="B588" s="96" t="s">
        <v>290</v>
      </c>
      <c r="C588" s="61">
        <v>763.03</v>
      </c>
      <c r="D588" s="85">
        <v>11076.67</v>
      </c>
      <c r="F588" s="96"/>
    </row>
    <row r="589" spans="1:6" s="2" customFormat="1" x14ac:dyDescent="0.25">
      <c r="A589" s="96" t="s">
        <v>630</v>
      </c>
      <c r="B589" s="2" t="s">
        <v>291</v>
      </c>
      <c r="C589" s="61">
        <v>767.04</v>
      </c>
      <c r="D589" s="85">
        <v>11161.13</v>
      </c>
    </row>
    <row r="590" spans="1:6" s="2" customFormat="1" x14ac:dyDescent="0.25">
      <c r="A590" s="96" t="s">
        <v>631</v>
      </c>
      <c r="B590" s="96" t="s">
        <v>292</v>
      </c>
      <c r="C590" s="61">
        <v>918.4</v>
      </c>
      <c r="D590" s="85">
        <v>9604.51</v>
      </c>
    </row>
    <row r="591" spans="1:6" s="2" customFormat="1" x14ac:dyDescent="0.25">
      <c r="A591" s="96" t="s">
        <v>632</v>
      </c>
      <c r="B591" s="96" t="s">
        <v>293</v>
      </c>
      <c r="C591" s="61">
        <v>0</v>
      </c>
      <c r="D591" s="85">
        <v>11409.67</v>
      </c>
      <c r="F591" s="96"/>
    </row>
    <row r="592" spans="1:6" s="2" customFormat="1" x14ac:dyDescent="0.25">
      <c r="A592" s="96" t="s">
        <v>633</v>
      </c>
      <c r="B592" s="96" t="s">
        <v>294</v>
      </c>
      <c r="C592" s="61">
        <v>0</v>
      </c>
      <c r="D592" s="85">
        <v>10984.75</v>
      </c>
      <c r="F592" s="96"/>
    </row>
    <row r="593" spans="1:6" s="2" customFormat="1" x14ac:dyDescent="0.25">
      <c r="A593" s="96" t="s">
        <v>634</v>
      </c>
      <c r="B593" s="96" t="s">
        <v>295</v>
      </c>
      <c r="C593" s="61">
        <v>0</v>
      </c>
      <c r="D593" s="85">
        <v>8443.99</v>
      </c>
      <c r="F593" s="96"/>
    </row>
    <row r="594" spans="1:6" s="2" customFormat="1" x14ac:dyDescent="0.25">
      <c r="A594" s="96" t="s">
        <v>635</v>
      </c>
      <c r="B594" s="96" t="s">
        <v>296</v>
      </c>
      <c r="C594" s="61">
        <v>504.35</v>
      </c>
      <c r="D594" s="85">
        <v>14022.61</v>
      </c>
      <c r="F594" s="96"/>
    </row>
    <row r="595" spans="1:6" s="2" customFormat="1" x14ac:dyDescent="0.25">
      <c r="A595" s="96" t="s">
        <v>714</v>
      </c>
      <c r="B595" s="96" t="s">
        <v>404</v>
      </c>
      <c r="C595" s="61">
        <v>651.19000000000005</v>
      </c>
      <c r="D595" s="85">
        <v>8526.23</v>
      </c>
      <c r="F595" s="96"/>
    </row>
    <row r="596" spans="1:6" s="2" customFormat="1" x14ac:dyDescent="0.25">
      <c r="A596" s="96" t="s">
        <v>715</v>
      </c>
      <c r="B596" s="96" t="s">
        <v>405</v>
      </c>
      <c r="C596" s="61">
        <v>650.79</v>
      </c>
      <c r="D596" s="85">
        <v>9447.86</v>
      </c>
      <c r="F596" s="96"/>
    </row>
    <row r="597" spans="1:6" s="2" customFormat="1" x14ac:dyDescent="0.25">
      <c r="A597" s="96" t="s">
        <v>716</v>
      </c>
      <c r="B597" s="96" t="s">
        <v>406</v>
      </c>
      <c r="C597" s="61">
        <v>813.7</v>
      </c>
      <c r="D597" s="85">
        <v>9456.08</v>
      </c>
      <c r="F597" s="96"/>
    </row>
    <row r="598" spans="1:6" s="2" customFormat="1" x14ac:dyDescent="0.25">
      <c r="A598" s="96" t="s">
        <v>1090</v>
      </c>
      <c r="B598" s="96" t="s">
        <v>1091</v>
      </c>
      <c r="C598" s="61">
        <v>0</v>
      </c>
      <c r="D598" s="85">
        <v>4220.21</v>
      </c>
      <c r="F598" s="96"/>
    </row>
    <row r="599" spans="1:6" s="2" customFormat="1" x14ac:dyDescent="0.25">
      <c r="A599" s="96" t="s">
        <v>717</v>
      </c>
      <c r="B599" s="96" t="s">
        <v>408</v>
      </c>
      <c r="C599" s="61">
        <v>650.79</v>
      </c>
      <c r="D599" s="85">
        <v>9447.86</v>
      </c>
      <c r="F599" s="96"/>
    </row>
    <row r="600" spans="1:6" s="2" customFormat="1" x14ac:dyDescent="0.25">
      <c r="A600" s="96" t="s">
        <v>718</v>
      </c>
      <c r="B600" s="96" t="s">
        <v>409</v>
      </c>
      <c r="C600" s="61">
        <v>650.79</v>
      </c>
      <c r="D600" s="85">
        <v>9447.86</v>
      </c>
      <c r="F600" s="96"/>
    </row>
    <row r="601" spans="1:6" s="2" customFormat="1" x14ac:dyDescent="0.25">
      <c r="A601" s="96" t="s">
        <v>719</v>
      </c>
      <c r="B601" s="96" t="s">
        <v>410</v>
      </c>
      <c r="C601" s="61">
        <v>813.8</v>
      </c>
      <c r="D601" s="85">
        <v>9458.92</v>
      </c>
      <c r="F601" s="96"/>
    </row>
    <row r="602" spans="1:6" s="2" customFormat="1" x14ac:dyDescent="0.25">
      <c r="A602" s="96" t="s">
        <v>720</v>
      </c>
      <c r="B602" s="96" t="s">
        <v>411</v>
      </c>
      <c r="C602" s="61">
        <v>813.79</v>
      </c>
      <c r="D602" s="85">
        <v>9458.92</v>
      </c>
      <c r="F602" s="96"/>
    </row>
    <row r="603" spans="1:6" s="2" customFormat="1" x14ac:dyDescent="0.25">
      <c r="A603" s="96" t="s">
        <v>721</v>
      </c>
      <c r="B603" s="96" t="s">
        <v>412</v>
      </c>
      <c r="C603" s="61">
        <v>678.01</v>
      </c>
      <c r="D603" s="85">
        <v>7875.96</v>
      </c>
      <c r="F603" s="96"/>
    </row>
    <row r="604" spans="1:6" s="2" customFormat="1" x14ac:dyDescent="0.25">
      <c r="A604" s="96" t="s">
        <v>722</v>
      </c>
      <c r="B604" s="96" t="s">
        <v>413</v>
      </c>
      <c r="C604" s="61">
        <v>815.31</v>
      </c>
      <c r="D604" s="85">
        <v>9464</v>
      </c>
      <c r="F604" s="96"/>
    </row>
    <row r="605" spans="1:6" s="2" customFormat="1" x14ac:dyDescent="0.25">
      <c r="A605" s="96" t="s">
        <v>723</v>
      </c>
      <c r="B605" s="96" t="s">
        <v>414</v>
      </c>
      <c r="C605" s="61">
        <v>650.79</v>
      </c>
      <c r="D605" s="85">
        <v>9447.86</v>
      </c>
      <c r="F605" s="96"/>
    </row>
    <row r="606" spans="1:6" s="2" customFormat="1" x14ac:dyDescent="0.25">
      <c r="A606" s="96" t="s">
        <v>760</v>
      </c>
      <c r="B606" s="96" t="s">
        <v>415</v>
      </c>
      <c r="C606" s="61">
        <v>308.91000000000003</v>
      </c>
      <c r="D606" s="85">
        <v>2269.9499999999998</v>
      </c>
      <c r="F606" s="96"/>
    </row>
    <row r="607" spans="1:6" s="2" customFormat="1" x14ac:dyDescent="0.25">
      <c r="A607" s="96" t="s">
        <v>724</v>
      </c>
      <c r="B607" s="96" t="s">
        <v>416</v>
      </c>
      <c r="C607" s="61">
        <v>813.56</v>
      </c>
      <c r="D607" s="85">
        <v>9447.86</v>
      </c>
      <c r="F607" s="96"/>
    </row>
    <row r="608" spans="1:6" s="2" customFormat="1" x14ac:dyDescent="0.25">
      <c r="A608" s="96" t="s">
        <v>725</v>
      </c>
      <c r="B608" s="96" t="s">
        <v>418</v>
      </c>
      <c r="C608" s="61">
        <v>379.63</v>
      </c>
      <c r="D608" s="85">
        <v>5511.25</v>
      </c>
      <c r="F608" s="96"/>
    </row>
    <row r="609" spans="1:11" s="2" customFormat="1" x14ac:dyDescent="0.25">
      <c r="A609" s="96" t="s">
        <v>726</v>
      </c>
      <c r="B609" s="96" t="s">
        <v>419</v>
      </c>
      <c r="C609" s="61">
        <v>406.78</v>
      </c>
      <c r="D609" s="85">
        <v>4723.93</v>
      </c>
      <c r="F609" s="96"/>
    </row>
    <row r="610" spans="1:11" s="2" customFormat="1" x14ac:dyDescent="0.25">
      <c r="A610" s="96" t="s">
        <v>727</v>
      </c>
      <c r="B610" s="96" t="s">
        <v>420</v>
      </c>
      <c r="C610" s="61">
        <v>645.70000000000005</v>
      </c>
      <c r="D610" s="85">
        <v>9452.7900000000009</v>
      </c>
      <c r="F610" s="96"/>
      <c r="K610" s="2">
        <v>300167.28999999998</v>
      </c>
    </row>
    <row r="611" spans="1:11" s="2" customFormat="1" x14ac:dyDescent="0.25">
      <c r="A611" s="96" t="s">
        <v>728</v>
      </c>
      <c r="B611" s="96" t="s">
        <v>421</v>
      </c>
      <c r="C611" s="61">
        <v>808.31</v>
      </c>
      <c r="D611" s="85">
        <v>6589.93</v>
      </c>
      <c r="F611" s="96"/>
      <c r="K611" s="2">
        <v>970720.82</v>
      </c>
    </row>
    <row r="612" spans="1:11" s="2" customFormat="1" x14ac:dyDescent="0.25">
      <c r="A612" s="96" t="s">
        <v>761</v>
      </c>
      <c r="B612" s="96" t="s">
        <v>762</v>
      </c>
      <c r="C612" s="61">
        <v>844.45</v>
      </c>
      <c r="D612" s="85">
        <v>8619.93</v>
      </c>
      <c r="F612" s="96"/>
    </row>
    <row r="613" spans="1:11" s="2" customFormat="1" x14ac:dyDescent="0.25">
      <c r="A613" s="96" t="s">
        <v>763</v>
      </c>
      <c r="B613" s="96" t="s">
        <v>764</v>
      </c>
      <c r="C613" s="61">
        <v>350.41</v>
      </c>
      <c r="D613" s="85">
        <v>3586.21</v>
      </c>
      <c r="F613" s="96"/>
    </row>
    <row r="614" spans="1:11" s="2" customFormat="1" x14ac:dyDescent="0.25">
      <c r="A614" s="96" t="s">
        <v>765</v>
      </c>
      <c r="B614" s="96" t="s">
        <v>766</v>
      </c>
      <c r="C614" s="61">
        <v>3996.81</v>
      </c>
      <c r="D614" s="85">
        <v>5046.2</v>
      </c>
      <c r="F614" s="96"/>
    </row>
    <row r="615" spans="1:11" s="2" customFormat="1" x14ac:dyDescent="0.25">
      <c r="A615" s="96" t="s">
        <v>767</v>
      </c>
      <c r="B615" s="96" t="s">
        <v>768</v>
      </c>
      <c r="C615" s="61">
        <v>703.68</v>
      </c>
      <c r="D615" s="85">
        <v>7180.65</v>
      </c>
      <c r="F615" s="96"/>
    </row>
    <row r="616" spans="1:11" s="2" customFormat="1" x14ac:dyDescent="0.25">
      <c r="A616" s="96" t="s">
        <v>769</v>
      </c>
      <c r="B616" s="96" t="s">
        <v>506</v>
      </c>
      <c r="C616" s="61">
        <v>1442.05</v>
      </c>
      <c r="D616" s="85">
        <v>6448.98</v>
      </c>
      <c r="F616" s="96"/>
    </row>
    <row r="617" spans="1:11" s="2" customFormat="1" x14ac:dyDescent="0.25">
      <c r="A617" s="96" t="s">
        <v>770</v>
      </c>
      <c r="B617" s="96" t="s">
        <v>507</v>
      </c>
      <c r="C617" s="61">
        <v>840.97</v>
      </c>
      <c r="D617" s="85">
        <v>8606.9</v>
      </c>
      <c r="F617" s="96"/>
    </row>
    <row r="618" spans="1:11" s="2" customFormat="1" x14ac:dyDescent="0.25">
      <c r="A618" s="96" t="s">
        <v>771</v>
      </c>
      <c r="B618" s="96" t="s">
        <v>508</v>
      </c>
      <c r="C618" s="61">
        <v>2604.09</v>
      </c>
      <c r="D618" s="85">
        <v>7105.16</v>
      </c>
      <c r="F618" s="96"/>
    </row>
    <row r="619" spans="1:11" s="2" customFormat="1" x14ac:dyDescent="0.25">
      <c r="A619" s="96" t="s">
        <v>772</v>
      </c>
      <c r="B619" s="96" t="s">
        <v>509</v>
      </c>
      <c r="C619" s="61">
        <v>847.61</v>
      </c>
      <c r="D619" s="85">
        <v>7723.73</v>
      </c>
      <c r="F619" s="96"/>
    </row>
    <row r="620" spans="1:11" s="2" customFormat="1" x14ac:dyDescent="0.25">
      <c r="A620" s="96" t="s">
        <v>773</v>
      </c>
      <c r="B620" s="96" t="s">
        <v>774</v>
      </c>
      <c r="C620" s="61">
        <v>844.32</v>
      </c>
      <c r="D620" s="85">
        <v>8610.1299999999992</v>
      </c>
      <c r="F620" s="96"/>
    </row>
    <row r="621" spans="1:11" s="2" customFormat="1" x14ac:dyDescent="0.25">
      <c r="A621" s="96" t="s">
        <v>775</v>
      </c>
      <c r="B621" s="96" t="s">
        <v>776</v>
      </c>
      <c r="C621" s="61">
        <v>841.36</v>
      </c>
      <c r="D621" s="85">
        <v>8640.8700000000008</v>
      </c>
      <c r="F621" s="96"/>
    </row>
    <row r="622" spans="1:11" s="2" customFormat="1" x14ac:dyDescent="0.25">
      <c r="A622" s="96" t="s">
        <v>777</v>
      </c>
      <c r="B622" s="96" t="s">
        <v>778</v>
      </c>
      <c r="C622" s="61">
        <v>840.97</v>
      </c>
      <c r="D622" s="85">
        <v>9581.0300000000007</v>
      </c>
      <c r="F622" s="96"/>
    </row>
    <row r="623" spans="1:11" s="2" customFormat="1" x14ac:dyDescent="0.25">
      <c r="A623" s="96" t="s">
        <v>779</v>
      </c>
      <c r="B623" s="96" t="s">
        <v>513</v>
      </c>
      <c r="C623" s="61">
        <v>203.39</v>
      </c>
      <c r="D623" s="85">
        <v>2365.96</v>
      </c>
      <c r="F623" s="96"/>
    </row>
    <row r="624" spans="1:11" s="2" customFormat="1" x14ac:dyDescent="0.25">
      <c r="A624" s="96" t="s">
        <v>780</v>
      </c>
      <c r="B624" s="96" t="s">
        <v>781</v>
      </c>
      <c r="C624" s="61">
        <v>0</v>
      </c>
      <c r="D624" s="85">
        <v>8624.77</v>
      </c>
      <c r="F624" s="96"/>
    </row>
    <row r="625" spans="1:6" s="2" customFormat="1" x14ac:dyDescent="0.25">
      <c r="A625" s="96" t="s">
        <v>782</v>
      </c>
      <c r="B625" s="96" t="s">
        <v>515</v>
      </c>
      <c r="C625" s="61">
        <v>886.04</v>
      </c>
      <c r="D625" s="85">
        <v>7801.14</v>
      </c>
      <c r="F625" s="96"/>
    </row>
    <row r="626" spans="1:6" s="2" customFormat="1" x14ac:dyDescent="0.25">
      <c r="A626" s="96" t="s">
        <v>783</v>
      </c>
      <c r="B626" s="96" t="s">
        <v>516</v>
      </c>
      <c r="C626" s="61">
        <v>840.97</v>
      </c>
      <c r="D626" s="85">
        <v>8606.9</v>
      </c>
      <c r="F626" s="96"/>
    </row>
    <row r="627" spans="1:6" s="2" customFormat="1" x14ac:dyDescent="0.25">
      <c r="A627" s="96" t="s">
        <v>784</v>
      </c>
      <c r="B627" s="96" t="s">
        <v>785</v>
      </c>
      <c r="C627" s="61">
        <v>1730.46</v>
      </c>
      <c r="D627" s="85">
        <v>7738.78</v>
      </c>
      <c r="F627" s="96"/>
    </row>
    <row r="628" spans="1:6" s="2" customFormat="1" x14ac:dyDescent="0.25">
      <c r="A628" s="96" t="s">
        <v>786</v>
      </c>
      <c r="B628" s="96" t="s">
        <v>787</v>
      </c>
      <c r="C628" s="61">
        <v>845.9</v>
      </c>
      <c r="D628" s="85">
        <v>8606.9</v>
      </c>
      <c r="F628" s="96"/>
    </row>
    <row r="629" spans="1:6" s="2" customFormat="1" x14ac:dyDescent="0.25">
      <c r="A629" s="96" t="s">
        <v>729</v>
      </c>
      <c r="B629" s="96" t="s">
        <v>788</v>
      </c>
      <c r="C629" s="61">
        <v>813.56</v>
      </c>
      <c r="D629" s="85">
        <v>9481.01</v>
      </c>
      <c r="F629" s="96"/>
    </row>
    <row r="630" spans="1:6" s="2" customFormat="1" x14ac:dyDescent="0.25">
      <c r="A630" s="96" t="s">
        <v>789</v>
      </c>
      <c r="B630" s="96" t="s">
        <v>790</v>
      </c>
      <c r="C630" s="61">
        <v>841</v>
      </c>
      <c r="D630" s="85">
        <v>8663.42</v>
      </c>
      <c r="F630" s="96"/>
    </row>
    <row r="631" spans="1:6" s="2" customFormat="1" x14ac:dyDescent="0.25">
      <c r="A631" s="96" t="s">
        <v>791</v>
      </c>
      <c r="B631" s="96" t="s">
        <v>792</v>
      </c>
      <c r="C631" s="61">
        <v>842.61</v>
      </c>
      <c r="D631" s="85">
        <v>8606.9</v>
      </c>
      <c r="F631" s="96"/>
    </row>
    <row r="632" spans="1:6" s="2" customFormat="1" x14ac:dyDescent="0.25">
      <c r="A632" s="96" t="s">
        <v>793</v>
      </c>
      <c r="B632" s="96" t="s">
        <v>794</v>
      </c>
      <c r="C632" s="61">
        <v>840.97</v>
      </c>
      <c r="D632" s="85">
        <v>8606.9</v>
      </c>
      <c r="F632" s="96"/>
    </row>
    <row r="633" spans="1:6" s="2" customFormat="1" x14ac:dyDescent="0.25">
      <c r="A633" s="96" t="s">
        <v>795</v>
      </c>
      <c r="B633" s="96" t="s">
        <v>523</v>
      </c>
      <c r="C633" s="61">
        <v>840.97</v>
      </c>
      <c r="D633" s="85">
        <v>8606.9</v>
      </c>
      <c r="F633" s="96"/>
    </row>
    <row r="634" spans="1:6" s="2" customFormat="1" x14ac:dyDescent="0.25">
      <c r="A634" s="96" t="s">
        <v>796</v>
      </c>
      <c r="B634" s="96" t="s">
        <v>797</v>
      </c>
      <c r="C634" s="61">
        <v>840.97</v>
      </c>
      <c r="D634" s="85">
        <v>7658.89</v>
      </c>
      <c r="F634" s="96"/>
    </row>
    <row r="635" spans="1:6" s="2" customFormat="1" x14ac:dyDescent="0.25">
      <c r="A635" s="96" t="s">
        <v>830</v>
      </c>
      <c r="B635" s="96" t="s">
        <v>526</v>
      </c>
      <c r="C635" s="61">
        <v>868.12</v>
      </c>
      <c r="D635" s="85">
        <v>7749.63</v>
      </c>
      <c r="F635" s="96"/>
    </row>
    <row r="636" spans="1:6" s="2" customFormat="1" x14ac:dyDescent="0.25">
      <c r="A636" s="96" t="s">
        <v>831</v>
      </c>
      <c r="B636" s="96" t="s">
        <v>849</v>
      </c>
      <c r="C636" s="61">
        <v>875.42</v>
      </c>
      <c r="D636" s="85">
        <v>7744.05</v>
      </c>
      <c r="F636" s="96"/>
    </row>
    <row r="637" spans="1:6" s="2" customFormat="1" x14ac:dyDescent="0.25">
      <c r="A637" s="96" t="s">
        <v>832</v>
      </c>
      <c r="B637" s="96" t="s">
        <v>528</v>
      </c>
      <c r="C637" s="61">
        <v>868.12</v>
      </c>
      <c r="D637" s="85">
        <v>7738.77</v>
      </c>
      <c r="F637" s="96"/>
    </row>
    <row r="638" spans="1:6" s="2" customFormat="1" x14ac:dyDescent="0.25">
      <c r="A638" s="96" t="s">
        <v>833</v>
      </c>
      <c r="B638" s="96" t="s">
        <v>850</v>
      </c>
      <c r="C638" s="61">
        <v>868.47</v>
      </c>
      <c r="D638" s="85">
        <v>7761.35</v>
      </c>
      <c r="F638" s="96"/>
    </row>
    <row r="639" spans="1:6" s="2" customFormat="1" x14ac:dyDescent="0.25">
      <c r="A639" s="96" t="s">
        <v>834</v>
      </c>
      <c r="B639" s="96" t="s">
        <v>851</v>
      </c>
      <c r="C639" s="61">
        <v>868.12</v>
      </c>
      <c r="D639" s="85">
        <v>7738.77</v>
      </c>
      <c r="F639" s="96"/>
    </row>
    <row r="640" spans="1:6" s="2" customFormat="1" x14ac:dyDescent="0.25">
      <c r="A640" s="96" t="s">
        <v>835</v>
      </c>
      <c r="B640" s="96" t="s">
        <v>852</v>
      </c>
      <c r="C640" s="61">
        <v>0</v>
      </c>
      <c r="D640" s="85">
        <v>7848.25</v>
      </c>
      <c r="F640" s="96"/>
    </row>
    <row r="641" spans="1:6" s="2" customFormat="1" x14ac:dyDescent="0.25">
      <c r="A641" s="96" t="s">
        <v>836</v>
      </c>
      <c r="B641" s="96" t="s">
        <v>853</v>
      </c>
      <c r="C641" s="61">
        <v>868.12</v>
      </c>
      <c r="D641" s="85">
        <v>7738.77</v>
      </c>
      <c r="F641" s="96"/>
    </row>
    <row r="642" spans="1:6" s="2" customFormat="1" x14ac:dyDescent="0.25">
      <c r="A642" s="96" t="s">
        <v>837</v>
      </c>
      <c r="B642" s="96" t="s">
        <v>854</v>
      </c>
      <c r="C642" s="61">
        <v>868.15</v>
      </c>
      <c r="D642" s="85">
        <v>7766.27</v>
      </c>
      <c r="F642" s="96"/>
    </row>
    <row r="643" spans="1:6" s="2" customFormat="1" x14ac:dyDescent="0.25">
      <c r="A643" s="96" t="s">
        <v>838</v>
      </c>
      <c r="B643" s="96" t="s">
        <v>855</v>
      </c>
      <c r="C643" s="61">
        <v>872.02</v>
      </c>
      <c r="D643" s="85">
        <v>7745.03</v>
      </c>
      <c r="F643" s="96"/>
    </row>
    <row r="644" spans="1:6" s="2" customFormat="1" x14ac:dyDescent="0.25">
      <c r="A644" s="96" t="s">
        <v>839</v>
      </c>
      <c r="B644" s="96" t="s">
        <v>856</v>
      </c>
      <c r="C644" s="61">
        <v>868.12</v>
      </c>
      <c r="D644" s="85">
        <v>7738.77</v>
      </c>
      <c r="F644" s="96"/>
    </row>
    <row r="645" spans="1:6" s="2" customFormat="1" ht="24" x14ac:dyDescent="0.25">
      <c r="A645" s="96" t="s">
        <v>840</v>
      </c>
      <c r="B645" s="96" t="s">
        <v>857</v>
      </c>
      <c r="C645" s="61">
        <v>868.12</v>
      </c>
      <c r="D645" s="85">
        <v>7738.77</v>
      </c>
      <c r="F645" s="96"/>
    </row>
    <row r="646" spans="1:6" s="2" customFormat="1" x14ac:dyDescent="0.25">
      <c r="A646" s="96" t="s">
        <v>841</v>
      </c>
      <c r="B646" s="96" t="s">
        <v>858</v>
      </c>
      <c r="C646" s="61">
        <v>1744.51</v>
      </c>
      <c r="D646" s="85">
        <v>6862.38</v>
      </c>
      <c r="F646" s="96"/>
    </row>
    <row r="647" spans="1:6" s="2" customFormat="1" x14ac:dyDescent="0.25">
      <c r="A647" s="96" t="s">
        <v>842</v>
      </c>
      <c r="B647" s="96" t="s">
        <v>859</v>
      </c>
      <c r="C647" s="61">
        <v>1793.77</v>
      </c>
      <c r="D647" s="85">
        <v>6843.77</v>
      </c>
      <c r="F647" s="96"/>
    </row>
    <row r="648" spans="1:6" s="2" customFormat="1" x14ac:dyDescent="0.25">
      <c r="A648" s="96" t="s">
        <v>843</v>
      </c>
      <c r="B648" s="96" t="s">
        <v>860</v>
      </c>
      <c r="C648" s="61">
        <v>730.38</v>
      </c>
      <c r="D648" s="85">
        <v>730.38</v>
      </c>
      <c r="F648" s="96"/>
    </row>
    <row r="649" spans="1:6" s="2" customFormat="1" x14ac:dyDescent="0.25">
      <c r="A649" s="96" t="s">
        <v>844</v>
      </c>
      <c r="B649" s="96" t="s">
        <v>861</v>
      </c>
      <c r="C649" s="61">
        <v>0</v>
      </c>
      <c r="D649" s="85">
        <v>4997.6400000000003</v>
      </c>
      <c r="F649" s="96"/>
    </row>
    <row r="650" spans="1:6" s="2" customFormat="1" x14ac:dyDescent="0.25">
      <c r="A650" s="96" t="s">
        <v>845</v>
      </c>
      <c r="B650" s="96" t="s">
        <v>862</v>
      </c>
      <c r="C650" s="61">
        <v>876.29</v>
      </c>
      <c r="D650" s="85">
        <v>876.29</v>
      </c>
      <c r="F650" s="96"/>
    </row>
    <row r="651" spans="1:6" s="2" customFormat="1" x14ac:dyDescent="0.25">
      <c r="A651" s="96" t="s">
        <v>846</v>
      </c>
      <c r="B651" s="96" t="s">
        <v>543</v>
      </c>
      <c r="C651" s="61">
        <v>739.14</v>
      </c>
      <c r="D651" s="85">
        <v>739.14</v>
      </c>
      <c r="F651" s="96"/>
    </row>
    <row r="652" spans="1:6" s="2" customFormat="1" x14ac:dyDescent="0.25">
      <c r="A652" s="96" t="s">
        <v>935</v>
      </c>
      <c r="B652" s="96" t="s">
        <v>936</v>
      </c>
      <c r="C652" s="61">
        <v>871.38</v>
      </c>
      <c r="D652" s="85">
        <v>871.38</v>
      </c>
      <c r="F652" s="96"/>
    </row>
    <row r="653" spans="1:6" s="2" customFormat="1" x14ac:dyDescent="0.25">
      <c r="A653" s="96" t="s">
        <v>847</v>
      </c>
      <c r="B653" s="96" t="s">
        <v>545</v>
      </c>
      <c r="C653" s="61">
        <v>868.12</v>
      </c>
      <c r="D653" s="85">
        <v>868.12</v>
      </c>
      <c r="F653" s="96"/>
    </row>
    <row r="654" spans="1:6" s="2" customFormat="1" x14ac:dyDescent="0.25">
      <c r="A654" s="96" t="s">
        <v>848</v>
      </c>
      <c r="B654" s="96" t="s">
        <v>546</v>
      </c>
      <c r="C654" s="61">
        <v>868.51</v>
      </c>
      <c r="D654" s="85">
        <v>868.51</v>
      </c>
      <c r="F654" s="96"/>
    </row>
    <row r="655" spans="1:6" s="2" customFormat="1" x14ac:dyDescent="0.25">
      <c r="A655" s="96" t="s">
        <v>951</v>
      </c>
      <c r="B655" s="96" t="s">
        <v>673</v>
      </c>
      <c r="C655" s="61">
        <v>921.63</v>
      </c>
      <c r="D655" s="85">
        <v>921.63</v>
      </c>
      <c r="F655" s="96"/>
    </row>
    <row r="656" spans="1:6" s="2" customFormat="1" x14ac:dyDescent="0.25">
      <c r="A656" s="96" t="s">
        <v>952</v>
      </c>
      <c r="B656" s="96" t="s">
        <v>976</v>
      </c>
      <c r="C656" s="61">
        <v>934.94</v>
      </c>
      <c r="D656" s="85">
        <v>934.94</v>
      </c>
      <c r="F656" s="96"/>
    </row>
    <row r="657" spans="1:6" s="2" customFormat="1" x14ac:dyDescent="0.25">
      <c r="A657" s="96" t="s">
        <v>953</v>
      </c>
      <c r="B657" s="96" t="s">
        <v>977</v>
      </c>
      <c r="C657" s="61">
        <v>921.63</v>
      </c>
      <c r="D657" s="85">
        <v>921.63</v>
      </c>
      <c r="F657" s="96"/>
    </row>
    <row r="658" spans="1:6" s="2" customFormat="1" x14ac:dyDescent="0.25">
      <c r="A658" s="96" t="s">
        <v>1102</v>
      </c>
      <c r="B658" s="96" t="s">
        <v>1103</v>
      </c>
      <c r="C658" s="61">
        <v>0</v>
      </c>
      <c r="D658" s="85">
        <v>4297.6099999999997</v>
      </c>
      <c r="F658" s="96"/>
    </row>
    <row r="659" spans="1:6" s="2" customFormat="1" x14ac:dyDescent="0.25">
      <c r="A659" s="96" t="s">
        <v>954</v>
      </c>
      <c r="B659" s="96" t="s">
        <v>677</v>
      </c>
      <c r="C659" s="61">
        <v>921.63</v>
      </c>
      <c r="D659" s="85">
        <v>5922.14</v>
      </c>
      <c r="F659" s="96"/>
    </row>
    <row r="660" spans="1:6" s="2" customFormat="1" x14ac:dyDescent="0.25">
      <c r="A660" s="96" t="s">
        <v>955</v>
      </c>
      <c r="B660" s="96" t="s">
        <v>678</v>
      </c>
      <c r="C660" s="61">
        <v>889.93</v>
      </c>
      <c r="D660" s="85">
        <v>5953.84</v>
      </c>
      <c r="F660" s="96"/>
    </row>
    <row r="661" spans="1:6" s="2" customFormat="1" x14ac:dyDescent="0.25">
      <c r="A661" s="96" t="s">
        <v>956</v>
      </c>
      <c r="B661" s="96" t="s">
        <v>978</v>
      </c>
      <c r="C661" s="61">
        <v>615.08000000000004</v>
      </c>
      <c r="D661" s="85">
        <v>4003.44</v>
      </c>
      <c r="F661" s="96"/>
    </row>
    <row r="662" spans="1:6" s="2" customFormat="1" x14ac:dyDescent="0.25">
      <c r="A662" s="96" t="s">
        <v>957</v>
      </c>
      <c r="B662" s="96" t="s">
        <v>979</v>
      </c>
      <c r="C662" s="61">
        <v>830.89</v>
      </c>
      <c r="D662" s="85">
        <v>4145.1000000000004</v>
      </c>
      <c r="F662" s="96"/>
    </row>
    <row r="663" spans="1:6" s="2" customFormat="1" x14ac:dyDescent="0.25">
      <c r="A663" s="96" t="s">
        <v>958</v>
      </c>
      <c r="B663" s="96" t="s">
        <v>681</v>
      </c>
      <c r="C663" s="61">
        <v>384.01</v>
      </c>
      <c r="D663" s="85">
        <v>2467.56</v>
      </c>
      <c r="F663" s="96"/>
    </row>
    <row r="664" spans="1:6" s="2" customFormat="1" x14ac:dyDescent="0.25">
      <c r="A664" s="96" t="s">
        <v>959</v>
      </c>
      <c r="B664" s="96" t="s">
        <v>682</v>
      </c>
      <c r="C664" s="61">
        <v>921.68</v>
      </c>
      <c r="D664" s="85">
        <v>5925.3</v>
      </c>
      <c r="F664" s="96"/>
    </row>
    <row r="665" spans="1:6" s="2" customFormat="1" x14ac:dyDescent="0.25">
      <c r="A665" s="96" t="s">
        <v>960</v>
      </c>
      <c r="B665" s="96" t="s">
        <v>980</v>
      </c>
      <c r="C665" s="61">
        <v>926.6</v>
      </c>
      <c r="D665" s="85">
        <v>5928.48</v>
      </c>
      <c r="F665" s="96"/>
    </row>
    <row r="666" spans="1:6" s="2" customFormat="1" x14ac:dyDescent="0.25">
      <c r="A666" s="96" t="s">
        <v>961</v>
      </c>
      <c r="B666" s="96" t="s">
        <v>684</v>
      </c>
      <c r="C666" s="61">
        <v>921.63</v>
      </c>
      <c r="D666" s="85">
        <v>5922.14</v>
      </c>
      <c r="F666" s="96"/>
    </row>
    <row r="667" spans="1:6" s="2" customFormat="1" x14ac:dyDescent="0.25">
      <c r="A667" s="96" t="s">
        <v>962</v>
      </c>
      <c r="B667" s="96" t="s">
        <v>981</v>
      </c>
      <c r="C667" s="61">
        <v>921.63</v>
      </c>
      <c r="D667" s="85">
        <v>5922.14</v>
      </c>
      <c r="F667" s="96"/>
    </row>
    <row r="668" spans="1:6" s="2" customFormat="1" x14ac:dyDescent="0.25">
      <c r="A668" s="96" t="s">
        <v>963</v>
      </c>
      <c r="B668" s="96" t="s">
        <v>982</v>
      </c>
      <c r="C668" s="61">
        <v>921.63</v>
      </c>
      <c r="D668" s="85">
        <v>5922.14</v>
      </c>
      <c r="F668" s="96"/>
    </row>
    <row r="669" spans="1:6" s="2" customFormat="1" ht="24" x14ac:dyDescent="0.25">
      <c r="A669" s="96" t="s">
        <v>964</v>
      </c>
      <c r="B669" s="96" t="s">
        <v>983</v>
      </c>
      <c r="C669" s="61">
        <v>0</v>
      </c>
      <c r="D669" s="85">
        <v>4935.1099999999997</v>
      </c>
      <c r="F669" s="96"/>
    </row>
    <row r="670" spans="1:6" s="2" customFormat="1" x14ac:dyDescent="0.25">
      <c r="A670" s="96" t="s">
        <v>965</v>
      </c>
      <c r="B670" s="96" t="s">
        <v>688</v>
      </c>
      <c r="C670" s="61">
        <v>3197.99</v>
      </c>
      <c r="D670" s="85">
        <v>6862.69</v>
      </c>
      <c r="F670" s="96"/>
    </row>
    <row r="671" spans="1:6" s="2" customFormat="1" x14ac:dyDescent="0.25">
      <c r="A671" s="96" t="s">
        <v>1155</v>
      </c>
      <c r="B671" s="96"/>
      <c r="C671" s="61">
        <v>921.63</v>
      </c>
      <c r="D671" s="85"/>
      <c r="F671" s="96"/>
    </row>
    <row r="672" spans="1:6" s="2" customFormat="1" x14ac:dyDescent="0.25">
      <c r="A672" s="96" t="s">
        <v>966</v>
      </c>
      <c r="B672" s="96" t="s">
        <v>984</v>
      </c>
      <c r="C672" s="61">
        <v>921.63</v>
      </c>
      <c r="D672" s="85">
        <v>5922.14</v>
      </c>
      <c r="F672" s="96"/>
    </row>
    <row r="673" spans="1:6" s="2" customFormat="1" x14ac:dyDescent="0.25">
      <c r="A673" s="96" t="s">
        <v>967</v>
      </c>
      <c r="B673" s="96" t="s">
        <v>733</v>
      </c>
      <c r="C673" s="61">
        <v>921.63</v>
      </c>
      <c r="D673" s="85">
        <v>5922.14</v>
      </c>
      <c r="F673" s="96"/>
    </row>
    <row r="674" spans="1:6" s="2" customFormat="1" x14ac:dyDescent="0.25">
      <c r="A674" s="96" t="s">
        <v>1093</v>
      </c>
      <c r="B674" s="96" t="s">
        <v>1092</v>
      </c>
      <c r="C674" s="85">
        <v>0</v>
      </c>
      <c r="D674" s="85">
        <v>3948.11</v>
      </c>
      <c r="F674" s="96"/>
    </row>
    <row r="675" spans="1:6" s="2" customFormat="1" x14ac:dyDescent="0.25">
      <c r="A675" s="96" t="s">
        <v>968</v>
      </c>
      <c r="B675" s="96" t="s">
        <v>985</v>
      </c>
      <c r="C675" s="85">
        <v>921.7</v>
      </c>
      <c r="D675" s="85">
        <v>5923.74</v>
      </c>
      <c r="F675" s="96"/>
    </row>
    <row r="676" spans="1:6" s="2" customFormat="1" x14ac:dyDescent="0.25">
      <c r="A676" s="96" t="s">
        <v>1094</v>
      </c>
      <c r="B676" s="96" t="s">
        <v>1095</v>
      </c>
      <c r="C676" s="85">
        <v>0</v>
      </c>
      <c r="D676" s="85">
        <v>5003.6099999999997</v>
      </c>
      <c r="F676" s="96"/>
    </row>
    <row r="677" spans="1:6" s="2" customFormat="1" x14ac:dyDescent="0.25">
      <c r="A677" s="96" t="s">
        <v>969</v>
      </c>
      <c r="B677" s="96" t="s">
        <v>986</v>
      </c>
      <c r="C677" s="85">
        <v>921.75</v>
      </c>
      <c r="D677" s="85">
        <v>5928.51</v>
      </c>
      <c r="F677" s="96"/>
    </row>
    <row r="678" spans="1:6" s="2" customFormat="1" x14ac:dyDescent="0.25">
      <c r="A678" s="96" t="s">
        <v>970</v>
      </c>
      <c r="B678" s="96" t="s">
        <v>813</v>
      </c>
      <c r="C678" s="85">
        <v>307.20999999999998</v>
      </c>
      <c r="D678" s="85">
        <v>1974.03</v>
      </c>
      <c r="F678" s="96"/>
    </row>
    <row r="679" spans="1:6" s="2" customFormat="1" x14ac:dyDescent="0.25">
      <c r="A679" s="96" t="s">
        <v>971</v>
      </c>
      <c r="B679" s="96" t="s">
        <v>987</v>
      </c>
      <c r="C679" s="85">
        <v>1382.45</v>
      </c>
      <c r="D679" s="85">
        <v>8883.2000000000007</v>
      </c>
      <c r="F679" s="96"/>
    </row>
    <row r="680" spans="1:6" s="2" customFormat="1" x14ac:dyDescent="0.25">
      <c r="A680" s="96" t="s">
        <v>972</v>
      </c>
      <c r="B680" s="96" t="s">
        <v>988</v>
      </c>
      <c r="C680" s="85">
        <v>921.63</v>
      </c>
      <c r="D680" s="85">
        <v>5922.14</v>
      </c>
      <c r="F680" s="96"/>
    </row>
    <row r="681" spans="1:6" s="2" customFormat="1" x14ac:dyDescent="0.25">
      <c r="A681" s="96" t="s">
        <v>1096</v>
      </c>
      <c r="B681" s="96" t="s">
        <v>1097</v>
      </c>
      <c r="C681" s="85">
        <v>623.21</v>
      </c>
      <c r="D681" s="85">
        <v>1658.03</v>
      </c>
      <c r="F681" s="96"/>
    </row>
    <row r="682" spans="1:6" s="2" customFormat="1" x14ac:dyDescent="0.25">
      <c r="A682" s="96" t="s">
        <v>1098</v>
      </c>
      <c r="B682" s="96" t="s">
        <v>1099</v>
      </c>
      <c r="C682" s="85">
        <v>0</v>
      </c>
      <c r="D682" s="85">
        <v>7534.07</v>
      </c>
      <c r="F682" s="96"/>
    </row>
    <row r="683" spans="1:6" s="2" customFormat="1" x14ac:dyDescent="0.25">
      <c r="A683" s="96" t="s">
        <v>1100</v>
      </c>
      <c r="B683" s="96" t="s">
        <v>1101</v>
      </c>
      <c r="C683" s="85">
        <v>2804.46</v>
      </c>
      <c r="D683" s="85">
        <v>7461.19</v>
      </c>
      <c r="F683" s="96"/>
    </row>
    <row r="684" spans="1:6" s="2" customFormat="1" x14ac:dyDescent="0.25">
      <c r="A684" s="96" t="s">
        <v>973</v>
      </c>
      <c r="B684" s="96" t="s">
        <v>989</v>
      </c>
      <c r="C684" s="85">
        <v>0</v>
      </c>
      <c r="D684" s="85">
        <v>4145.09</v>
      </c>
      <c r="F684" s="96"/>
    </row>
    <row r="685" spans="1:6" s="2" customFormat="1" x14ac:dyDescent="0.25">
      <c r="A685" s="96" t="s">
        <v>974</v>
      </c>
      <c r="B685" s="96" t="s">
        <v>990</v>
      </c>
      <c r="C685" s="85">
        <v>921.63</v>
      </c>
      <c r="D685" s="85">
        <v>5922.14</v>
      </c>
      <c r="F685" s="96"/>
    </row>
    <row r="686" spans="1:6" s="2" customFormat="1" x14ac:dyDescent="0.25">
      <c r="A686" s="96" t="s">
        <v>975</v>
      </c>
      <c r="B686" s="96" t="s">
        <v>1129</v>
      </c>
      <c r="C686" s="85">
        <v>0</v>
      </c>
      <c r="D686" s="85">
        <v>1480.53</v>
      </c>
      <c r="F686" s="96"/>
    </row>
    <row r="687" spans="1:6" s="2" customFormat="1" x14ac:dyDescent="0.25">
      <c r="A687" s="96" t="s">
        <v>1113</v>
      </c>
      <c r="B687" s="96" t="s">
        <v>924</v>
      </c>
      <c r="C687" s="85">
        <v>811.77</v>
      </c>
      <c r="D687" s="85">
        <v>3333.32</v>
      </c>
      <c r="F687" s="96"/>
    </row>
    <row r="688" spans="1:6" s="2" customFormat="1" x14ac:dyDescent="0.25">
      <c r="A688" s="96" t="s">
        <v>1114</v>
      </c>
      <c r="B688" s="96" t="s">
        <v>889</v>
      </c>
      <c r="C688" s="85">
        <v>974.13</v>
      </c>
      <c r="D688" s="85">
        <v>4000</v>
      </c>
      <c r="F688" s="96"/>
    </row>
    <row r="689" spans="1:6" s="2" customFormat="1" x14ac:dyDescent="0.25">
      <c r="A689" s="96" t="s">
        <v>1115</v>
      </c>
      <c r="B689" s="96" t="s">
        <v>890</v>
      </c>
      <c r="C689" s="85">
        <v>0</v>
      </c>
      <c r="D689" s="85">
        <v>4000</v>
      </c>
      <c r="F689" s="96"/>
    </row>
    <row r="690" spans="1:6" s="2" customFormat="1" x14ac:dyDescent="0.25">
      <c r="A690" s="96" t="s">
        <v>1116</v>
      </c>
      <c r="B690" s="96" t="s">
        <v>891</v>
      </c>
      <c r="C690" s="85">
        <v>649.41999999999996</v>
      </c>
      <c r="D690" s="85">
        <v>2666.68</v>
      </c>
      <c r="F690" s="96"/>
    </row>
    <row r="691" spans="1:6" s="2" customFormat="1" x14ac:dyDescent="0.25">
      <c r="A691" s="96" t="s">
        <v>1117</v>
      </c>
      <c r="B691" s="96" t="s">
        <v>892</v>
      </c>
      <c r="C691" s="85">
        <v>1461.19</v>
      </c>
      <c r="D691" s="85">
        <v>6000</v>
      </c>
      <c r="F691" s="96"/>
    </row>
    <row r="692" spans="1:6" s="2" customFormat="1" x14ac:dyDescent="0.25">
      <c r="A692" s="96" t="s">
        <v>1118</v>
      </c>
      <c r="B692" s="96" t="s">
        <v>893</v>
      </c>
      <c r="C692" s="85">
        <v>1461.19</v>
      </c>
      <c r="D692" s="85">
        <v>6000</v>
      </c>
      <c r="F692" s="96"/>
    </row>
    <row r="693" spans="1:6" s="2" customFormat="1" x14ac:dyDescent="0.25">
      <c r="A693" s="96" t="s">
        <v>1119</v>
      </c>
      <c r="B693" s="96" t="s">
        <v>894</v>
      </c>
      <c r="C693" s="85">
        <v>1014.72</v>
      </c>
      <c r="D693" s="85">
        <v>4166.68</v>
      </c>
      <c r="F693" s="96"/>
    </row>
    <row r="694" spans="1:6" s="2" customFormat="1" x14ac:dyDescent="0.25">
      <c r="A694" s="96" t="s">
        <v>1120</v>
      </c>
      <c r="B694" s="96" t="s">
        <v>1130</v>
      </c>
      <c r="C694" s="85">
        <v>811.77</v>
      </c>
      <c r="D694" s="85">
        <v>3333.33</v>
      </c>
      <c r="F694" s="96"/>
    </row>
    <row r="695" spans="1:6" s="2" customFormat="1" x14ac:dyDescent="0.25">
      <c r="A695" s="96" t="s">
        <v>1121</v>
      </c>
      <c r="B695" s="96" t="s">
        <v>897</v>
      </c>
      <c r="C695" s="85">
        <v>1461.19</v>
      </c>
      <c r="D695" s="85">
        <v>6000</v>
      </c>
      <c r="F695" s="96"/>
    </row>
    <row r="696" spans="1:6" s="2" customFormat="1" x14ac:dyDescent="0.25">
      <c r="A696" s="96" t="s">
        <v>1156</v>
      </c>
      <c r="B696" s="96" t="s">
        <v>1157</v>
      </c>
      <c r="C696" s="85">
        <v>6000</v>
      </c>
      <c r="D696" s="85"/>
      <c r="F696" s="96"/>
    </row>
    <row r="697" spans="1:6" s="2" customFormat="1" x14ac:dyDescent="0.25">
      <c r="A697" s="96" t="s">
        <v>1122</v>
      </c>
      <c r="B697" s="96" t="s">
        <v>898</v>
      </c>
      <c r="C697" s="85">
        <v>974.13</v>
      </c>
      <c r="D697" s="85">
        <v>4000</v>
      </c>
      <c r="F697" s="96"/>
    </row>
    <row r="698" spans="1:6" s="2" customFormat="1" ht="24" x14ac:dyDescent="0.25">
      <c r="A698" s="96" t="s">
        <v>1123</v>
      </c>
      <c r="B698" s="96" t="s">
        <v>1131</v>
      </c>
      <c r="C698" s="85">
        <v>974.13</v>
      </c>
      <c r="D698" s="85">
        <v>4000</v>
      </c>
      <c r="F698" s="96"/>
    </row>
    <row r="699" spans="1:6" s="2" customFormat="1" x14ac:dyDescent="0.25">
      <c r="A699" s="96" t="s">
        <v>1124</v>
      </c>
      <c r="B699" s="96" t="s">
        <v>900</v>
      </c>
      <c r="C699" s="85">
        <v>1461.19</v>
      </c>
      <c r="D699" s="85">
        <v>6000</v>
      </c>
      <c r="F699" s="96"/>
    </row>
    <row r="700" spans="1:6" s="2" customFormat="1" x14ac:dyDescent="0.25">
      <c r="A700" s="96" t="s">
        <v>1125</v>
      </c>
      <c r="B700" s="96" t="s">
        <v>901</v>
      </c>
      <c r="C700" s="85">
        <v>649.41999999999996</v>
      </c>
      <c r="D700" s="85">
        <v>2666.68</v>
      </c>
      <c r="F700" s="96"/>
    </row>
    <row r="701" spans="1:6" s="2" customFormat="1" x14ac:dyDescent="0.25">
      <c r="A701" s="96" t="s">
        <v>1126</v>
      </c>
      <c r="B701" s="96" t="s">
        <v>902</v>
      </c>
      <c r="C701" s="85">
        <v>1461.19</v>
      </c>
      <c r="D701" s="85">
        <v>6000</v>
      </c>
      <c r="F701" s="96"/>
    </row>
    <row r="702" spans="1:6" s="2" customFormat="1" x14ac:dyDescent="0.25">
      <c r="A702" s="96" t="s">
        <v>1127</v>
      </c>
      <c r="B702" s="96" t="s">
        <v>1132</v>
      </c>
      <c r="C702" s="85">
        <v>1461.19</v>
      </c>
      <c r="D702" s="85">
        <v>6000</v>
      </c>
      <c r="F702" s="96"/>
    </row>
    <row r="703" spans="1:6" s="2" customFormat="1" x14ac:dyDescent="0.25">
      <c r="A703" s="96" t="s">
        <v>1128</v>
      </c>
      <c r="B703" s="96" t="s">
        <v>904</v>
      </c>
      <c r="C703" s="85">
        <v>405.89</v>
      </c>
      <c r="D703" s="85">
        <v>1666.68</v>
      </c>
      <c r="F703" s="96"/>
    </row>
    <row r="704" spans="1:6" s="2" customFormat="1" x14ac:dyDescent="0.25">
      <c r="A704" s="96" t="s">
        <v>1158</v>
      </c>
      <c r="B704" s="96" t="s">
        <v>1159</v>
      </c>
      <c r="C704" s="85">
        <v>6000</v>
      </c>
      <c r="D704" s="85">
        <v>0</v>
      </c>
      <c r="F704" s="96"/>
    </row>
    <row r="705" spans="1:6" s="2" customFormat="1" x14ac:dyDescent="0.25">
      <c r="A705" s="96"/>
      <c r="B705" s="96"/>
      <c r="C705" s="85"/>
      <c r="D705" s="85"/>
      <c r="F705" s="96"/>
    </row>
    <row r="706" spans="1:6" s="2" customFormat="1" x14ac:dyDescent="0.25">
      <c r="A706" s="95">
        <v>4390</v>
      </c>
      <c r="B706" s="10" t="s">
        <v>641</v>
      </c>
      <c r="C706" s="90">
        <v>0</v>
      </c>
      <c r="D706" s="90">
        <v>33.65</v>
      </c>
    </row>
    <row r="707" spans="1:6" s="2" customFormat="1" x14ac:dyDescent="0.25">
      <c r="A707" s="96">
        <v>4399</v>
      </c>
      <c r="B707" s="2" t="s">
        <v>641</v>
      </c>
      <c r="C707" s="85">
        <v>0</v>
      </c>
      <c r="D707" s="85">
        <v>33.65</v>
      </c>
    </row>
    <row r="708" spans="1:6" s="2" customFormat="1" x14ac:dyDescent="0.25">
      <c r="A708" s="96" t="s">
        <v>637</v>
      </c>
      <c r="B708" s="2" t="s">
        <v>639</v>
      </c>
      <c r="C708" s="85">
        <v>0</v>
      </c>
      <c r="D708" s="85">
        <v>33.65</v>
      </c>
    </row>
    <row r="709" spans="1:6" s="2" customFormat="1" x14ac:dyDescent="0.25">
      <c r="A709" s="96" t="s">
        <v>638</v>
      </c>
      <c r="B709" s="2" t="s">
        <v>640</v>
      </c>
      <c r="C709" s="85">
        <v>0</v>
      </c>
      <c r="D709" s="85">
        <v>33.65</v>
      </c>
    </row>
    <row r="710" spans="1:6" x14ac:dyDescent="0.25">
      <c r="A710" s="114" t="s">
        <v>43</v>
      </c>
      <c r="B710" s="114"/>
      <c r="C710" s="95"/>
      <c r="D710" s="95"/>
    </row>
    <row r="711" spans="1:6" x14ac:dyDescent="0.25">
      <c r="A711" s="95"/>
      <c r="B711" s="95"/>
      <c r="C711" s="95"/>
      <c r="D711" s="95"/>
    </row>
    <row r="712" spans="1:6" x14ac:dyDescent="0.25">
      <c r="A712" s="113" t="s">
        <v>18</v>
      </c>
      <c r="B712" s="113"/>
      <c r="E712" s="96"/>
    </row>
    <row r="713" spans="1:6" x14ac:dyDescent="0.25">
      <c r="E713" s="96"/>
    </row>
    <row r="714" spans="1:6" ht="24" x14ac:dyDescent="0.25">
      <c r="A714" s="58" t="s">
        <v>2</v>
      </c>
      <c r="B714" s="58" t="s">
        <v>1</v>
      </c>
      <c r="C714" s="58" t="s">
        <v>1146</v>
      </c>
      <c r="D714" s="58" t="s">
        <v>1104</v>
      </c>
      <c r="E714" s="9" t="s">
        <v>176</v>
      </c>
    </row>
    <row r="715" spans="1:6" x14ac:dyDescent="0.25">
      <c r="A715" s="58"/>
      <c r="B715" s="58"/>
      <c r="C715" s="58"/>
      <c r="D715" s="58"/>
      <c r="E715" s="9"/>
    </row>
    <row r="716" spans="1:6" ht="14.25" x14ac:dyDescent="0.25">
      <c r="A716" s="62" t="s">
        <v>177</v>
      </c>
      <c r="B716" s="63" t="s">
        <v>178</v>
      </c>
      <c r="C716" s="64">
        <f>C717+C766</f>
        <v>235264.93000000002</v>
      </c>
      <c r="D716" s="64">
        <f>D717+D766</f>
        <v>5750397.5199999996</v>
      </c>
      <c r="E716" s="65"/>
    </row>
    <row r="717" spans="1:6" x14ac:dyDescent="0.25">
      <c r="A717" s="72" t="s">
        <v>179</v>
      </c>
      <c r="B717" s="72" t="s">
        <v>180</v>
      </c>
      <c r="C717" s="71">
        <f>C718+C728+C744</f>
        <v>230805.32000000004</v>
      </c>
      <c r="D717" s="71">
        <f>D718+D728+D744</f>
        <v>2983985.69</v>
      </c>
      <c r="E717" s="65"/>
    </row>
    <row r="718" spans="1:6" x14ac:dyDescent="0.25">
      <c r="A718" s="8">
        <v>5110</v>
      </c>
      <c r="B718" s="72" t="s">
        <v>366</v>
      </c>
      <c r="C718" s="71">
        <f>C719+C722+C725</f>
        <v>171913.24000000002</v>
      </c>
      <c r="D718" s="71">
        <f>D719+D722+D725</f>
        <v>1954800.2</v>
      </c>
      <c r="E718" s="65"/>
    </row>
    <row r="719" spans="1:6" x14ac:dyDescent="0.25">
      <c r="A719" s="8">
        <v>5112</v>
      </c>
      <c r="B719" s="72" t="s">
        <v>367</v>
      </c>
      <c r="C719" s="71">
        <f>C720+C721</f>
        <v>159525.23000000001</v>
      </c>
      <c r="D719" s="71">
        <f>D720+D721</f>
        <v>1531771.2</v>
      </c>
      <c r="E719" s="65"/>
    </row>
    <row r="720" spans="1:6" x14ac:dyDescent="0.25">
      <c r="A720" s="67" t="s">
        <v>368</v>
      </c>
      <c r="B720" s="67" t="s">
        <v>369</v>
      </c>
      <c r="C720" s="74">
        <v>159525.23000000001</v>
      </c>
      <c r="D720" s="74">
        <v>1521429.88</v>
      </c>
      <c r="E720" s="65"/>
    </row>
    <row r="721" spans="1:6" x14ac:dyDescent="0.25">
      <c r="A721" s="67" t="s">
        <v>868</v>
      </c>
      <c r="B721" s="67" t="s">
        <v>869</v>
      </c>
      <c r="C721" s="74">
        <v>0</v>
      </c>
      <c r="D721" s="74">
        <v>10341.32</v>
      </c>
      <c r="E721" s="65"/>
    </row>
    <row r="722" spans="1:6" x14ac:dyDescent="0.25">
      <c r="A722" s="8">
        <v>5113</v>
      </c>
      <c r="B722" s="72" t="s">
        <v>1137</v>
      </c>
      <c r="C722" s="75">
        <f>C724+C723</f>
        <v>0</v>
      </c>
      <c r="D722" s="75">
        <f>D724+D723</f>
        <v>165189.56</v>
      </c>
      <c r="E722" s="65"/>
    </row>
    <row r="723" spans="1:6" x14ac:dyDescent="0.25">
      <c r="A723" s="67" t="s">
        <v>1133</v>
      </c>
      <c r="B723" s="67" t="s">
        <v>1134</v>
      </c>
      <c r="C723" s="74">
        <v>0</v>
      </c>
      <c r="D723" s="74">
        <v>2925.88</v>
      </c>
      <c r="E723" s="65"/>
    </row>
    <row r="724" spans="1:6" x14ac:dyDescent="0.25">
      <c r="A724" s="67" t="s">
        <v>373</v>
      </c>
      <c r="B724" s="67" t="s">
        <v>374</v>
      </c>
      <c r="C724" s="74">
        <v>0</v>
      </c>
      <c r="D724" s="74">
        <v>162263.67999999999</v>
      </c>
      <c r="E724" s="65"/>
    </row>
    <row r="725" spans="1:6" x14ac:dyDescent="0.25">
      <c r="A725" s="8">
        <v>5114</v>
      </c>
      <c r="B725" s="8" t="s">
        <v>370</v>
      </c>
      <c r="C725" s="71">
        <f>C726</f>
        <v>12388.01</v>
      </c>
      <c r="D725" s="71">
        <f>D726</f>
        <v>257839.44</v>
      </c>
      <c r="E725" s="65"/>
    </row>
    <row r="726" spans="1:6" x14ac:dyDescent="0.25">
      <c r="A726" s="67" t="s">
        <v>371</v>
      </c>
      <c r="B726" s="67" t="s">
        <v>372</v>
      </c>
      <c r="C726" s="74">
        <v>12388.01</v>
      </c>
      <c r="D726" s="74">
        <v>257839.44</v>
      </c>
      <c r="E726" s="65"/>
    </row>
    <row r="727" spans="1:6" x14ac:dyDescent="0.25">
      <c r="A727" s="72"/>
      <c r="B727" s="72"/>
      <c r="C727" s="71"/>
      <c r="D727" s="71"/>
      <c r="E727" s="65"/>
    </row>
    <row r="728" spans="1:6" x14ac:dyDescent="0.25">
      <c r="A728" s="8">
        <v>5120</v>
      </c>
      <c r="B728" s="72" t="s">
        <v>297</v>
      </c>
      <c r="C728" s="71">
        <f>C729+C733+C737+C739+C735</f>
        <v>4892.92</v>
      </c>
      <c r="D728" s="71">
        <f>D729+D733+D737+D739+D735</f>
        <v>165247.65000000002</v>
      </c>
      <c r="E728" s="65"/>
      <c r="F728" s="88"/>
    </row>
    <row r="729" spans="1:6" ht="24" x14ac:dyDescent="0.25">
      <c r="A729" s="8">
        <v>5121</v>
      </c>
      <c r="B729" s="72" t="s">
        <v>298</v>
      </c>
      <c r="C729" s="71">
        <f>C730+C732+C731</f>
        <v>0</v>
      </c>
      <c r="D729" s="71">
        <f>D730+D732+D731</f>
        <v>86535.23000000001</v>
      </c>
      <c r="E729" s="65"/>
    </row>
    <row r="730" spans="1:6" x14ac:dyDescent="0.25">
      <c r="A730" s="66" t="s">
        <v>299</v>
      </c>
      <c r="B730" s="66" t="s">
        <v>300</v>
      </c>
      <c r="C730" s="74">
        <v>0</v>
      </c>
      <c r="D730" s="74">
        <v>43585.19</v>
      </c>
      <c r="E730" s="65"/>
    </row>
    <row r="731" spans="1:6" ht="24" x14ac:dyDescent="0.25">
      <c r="A731" s="66" t="s">
        <v>863</v>
      </c>
      <c r="B731" s="66" t="s">
        <v>864</v>
      </c>
      <c r="C731" s="74">
        <v>0</v>
      </c>
      <c r="D731" s="74">
        <v>41840.080000000002</v>
      </c>
      <c r="E731" s="65"/>
    </row>
    <row r="732" spans="1:6" x14ac:dyDescent="0.25">
      <c r="A732" s="66" t="s">
        <v>375</v>
      </c>
      <c r="B732" s="66" t="s">
        <v>376</v>
      </c>
      <c r="C732" s="74">
        <v>0</v>
      </c>
      <c r="D732" s="74">
        <v>1109.96</v>
      </c>
      <c r="E732" s="65"/>
    </row>
    <row r="733" spans="1:6" x14ac:dyDescent="0.25">
      <c r="A733" s="8">
        <v>5122</v>
      </c>
      <c r="B733" s="72" t="s">
        <v>692</v>
      </c>
      <c r="C733" s="75">
        <f>+C734</f>
        <v>748</v>
      </c>
      <c r="D733" s="75">
        <f>+D734</f>
        <v>4804.68</v>
      </c>
      <c r="E733" s="65"/>
    </row>
    <row r="734" spans="1:6" ht="24" x14ac:dyDescent="0.25">
      <c r="A734" s="66" t="s">
        <v>691</v>
      </c>
      <c r="B734" s="66" t="s">
        <v>693</v>
      </c>
      <c r="C734" s="74">
        <v>748</v>
      </c>
      <c r="D734" s="74">
        <v>4804.68</v>
      </c>
      <c r="E734" s="75"/>
    </row>
    <row r="735" spans="1:6" ht="24" x14ac:dyDescent="0.25">
      <c r="A735" s="8">
        <v>5124</v>
      </c>
      <c r="B735" s="72" t="s">
        <v>939</v>
      </c>
      <c r="C735" s="75">
        <f>C736</f>
        <v>0</v>
      </c>
      <c r="D735" s="75">
        <f>D736</f>
        <v>1621.14</v>
      </c>
      <c r="E735" s="74"/>
    </row>
    <row r="736" spans="1:6" x14ac:dyDescent="0.25">
      <c r="A736" s="66" t="s">
        <v>1135</v>
      </c>
      <c r="B736" s="66" t="s">
        <v>1136</v>
      </c>
      <c r="C736" s="66">
        <v>0</v>
      </c>
      <c r="D736" s="66">
        <v>1621.14</v>
      </c>
      <c r="E736" s="75"/>
    </row>
    <row r="737" spans="1:5" x14ac:dyDescent="0.25">
      <c r="A737" s="8">
        <v>5126</v>
      </c>
      <c r="B737" s="72" t="s">
        <v>642</v>
      </c>
      <c r="C737" s="75">
        <f>+C738</f>
        <v>4144.92</v>
      </c>
      <c r="D737" s="75">
        <f>+D738</f>
        <v>48577.54</v>
      </c>
      <c r="E737" s="74"/>
    </row>
    <row r="738" spans="1:5" ht="24" x14ac:dyDescent="0.25">
      <c r="A738" s="79" t="s">
        <v>643</v>
      </c>
      <c r="B738" s="66" t="s">
        <v>644</v>
      </c>
      <c r="C738" s="74">
        <v>4144.92</v>
      </c>
      <c r="D738" s="74">
        <v>48577.54</v>
      </c>
      <c r="E738" s="75"/>
    </row>
    <row r="739" spans="1:5" x14ac:dyDescent="0.25">
      <c r="A739" s="8">
        <v>5129</v>
      </c>
      <c r="B739" s="72" t="s">
        <v>645</v>
      </c>
      <c r="C739" s="75">
        <f>+C741+C742+C740</f>
        <v>0</v>
      </c>
      <c r="D739" s="75">
        <f>+D741+D742+D740</f>
        <v>23709.059999999998</v>
      </c>
      <c r="E739" s="74"/>
    </row>
    <row r="740" spans="1:5" ht="24" x14ac:dyDescent="0.25">
      <c r="A740" s="66" t="s">
        <v>937</v>
      </c>
      <c r="B740" s="66" t="s">
        <v>938</v>
      </c>
      <c r="C740" s="74">
        <v>0</v>
      </c>
      <c r="D740" s="74">
        <v>50.39</v>
      </c>
      <c r="E740" s="74"/>
    </row>
    <row r="741" spans="1:5" ht="24" x14ac:dyDescent="0.25">
      <c r="A741" s="66" t="s">
        <v>646</v>
      </c>
      <c r="B741" s="66" t="s">
        <v>647</v>
      </c>
      <c r="C741" s="74">
        <v>0</v>
      </c>
      <c r="D741" s="74">
        <v>4250.07</v>
      </c>
      <c r="E741" s="74"/>
    </row>
    <row r="742" spans="1:5" x14ac:dyDescent="0.25">
      <c r="A742" s="66" t="s">
        <v>730</v>
      </c>
      <c r="B742" s="66" t="s">
        <v>731</v>
      </c>
      <c r="C742" s="74">
        <v>0</v>
      </c>
      <c r="D742" s="74">
        <v>19408.599999999999</v>
      </c>
      <c r="E742" s="75"/>
    </row>
    <row r="743" spans="1:5" x14ac:dyDescent="0.25">
      <c r="A743" s="66"/>
      <c r="B743" s="66"/>
      <c r="C743" s="74"/>
      <c r="D743" s="74"/>
      <c r="E743" s="65"/>
    </row>
    <row r="744" spans="1:5" x14ac:dyDescent="0.25">
      <c r="A744" s="8">
        <v>5130</v>
      </c>
      <c r="B744" s="72" t="s">
        <v>301</v>
      </c>
      <c r="C744" s="75">
        <f>C747+C749+C752+C755+C762+C745+C758</f>
        <v>53999.16</v>
      </c>
      <c r="D744" s="75">
        <f>D747+D749+D752+D755+D762+D745+D758</f>
        <v>863937.84</v>
      </c>
      <c r="E744" s="75"/>
    </row>
    <row r="745" spans="1:5" x14ac:dyDescent="0.25">
      <c r="A745" s="8">
        <v>5131</v>
      </c>
      <c r="B745" s="72" t="s">
        <v>648</v>
      </c>
      <c r="C745" s="75">
        <f>+C746</f>
        <v>818.05</v>
      </c>
      <c r="D745" s="75">
        <f>+D746</f>
        <v>5142.79</v>
      </c>
      <c r="E745" s="75"/>
    </row>
    <row r="746" spans="1:5" x14ac:dyDescent="0.25">
      <c r="A746" s="79" t="s">
        <v>649</v>
      </c>
      <c r="B746" s="66" t="s">
        <v>650</v>
      </c>
      <c r="C746" s="74">
        <v>818.05</v>
      </c>
      <c r="D746" s="74">
        <v>5142.79</v>
      </c>
      <c r="E746" s="74"/>
    </row>
    <row r="747" spans="1:5" x14ac:dyDescent="0.25">
      <c r="A747" s="8">
        <v>5132</v>
      </c>
      <c r="B747" s="72" t="s">
        <v>448</v>
      </c>
      <c r="C747" s="75">
        <f>C748</f>
        <v>14896.4</v>
      </c>
      <c r="D747" s="75">
        <f>D748</f>
        <v>170049.2</v>
      </c>
      <c r="E747" s="75"/>
    </row>
    <row r="748" spans="1:5" x14ac:dyDescent="0.25">
      <c r="A748" s="79" t="s">
        <v>449</v>
      </c>
      <c r="B748" s="66" t="s">
        <v>450</v>
      </c>
      <c r="C748" s="74">
        <v>14896.4</v>
      </c>
      <c r="D748" s="74">
        <v>170049.2</v>
      </c>
      <c r="E748" s="74"/>
    </row>
    <row r="749" spans="1:5" ht="24" x14ac:dyDescent="0.25">
      <c r="A749" s="63" t="s">
        <v>181</v>
      </c>
      <c r="B749" s="63" t="s">
        <v>182</v>
      </c>
      <c r="C749" s="70">
        <f>C751+C750</f>
        <v>0</v>
      </c>
      <c r="D749" s="70">
        <f>D751+D750</f>
        <v>118558.12</v>
      </c>
      <c r="E749" s="70"/>
    </row>
    <row r="750" spans="1:5" ht="24" x14ac:dyDescent="0.25">
      <c r="A750" s="66" t="s">
        <v>302</v>
      </c>
      <c r="B750" s="67" t="s">
        <v>940</v>
      </c>
      <c r="C750" s="68">
        <v>0</v>
      </c>
      <c r="D750" s="68">
        <v>112158.12</v>
      </c>
      <c r="E750" s="68"/>
    </row>
    <row r="751" spans="1:5" x14ac:dyDescent="0.25">
      <c r="A751" s="66" t="s">
        <v>865</v>
      </c>
      <c r="B751" s="66" t="s">
        <v>866</v>
      </c>
      <c r="C751" s="68">
        <v>0</v>
      </c>
      <c r="D751" s="68">
        <v>6400</v>
      </c>
      <c r="E751" s="68"/>
    </row>
    <row r="752" spans="1:5" x14ac:dyDescent="0.25">
      <c r="A752" s="63" t="s">
        <v>183</v>
      </c>
      <c r="B752" s="63" t="s">
        <v>184</v>
      </c>
      <c r="C752" s="70">
        <f>C753+C754</f>
        <v>33459.019999999997</v>
      </c>
      <c r="D752" s="70">
        <f>D753+D754</f>
        <v>482227.1</v>
      </c>
      <c r="E752" s="70"/>
    </row>
    <row r="753" spans="1:5" x14ac:dyDescent="0.25">
      <c r="A753" s="66" t="s">
        <v>207</v>
      </c>
      <c r="B753" s="66" t="s">
        <v>209</v>
      </c>
      <c r="C753" s="68">
        <v>33459.019999999997</v>
      </c>
      <c r="D753" s="68">
        <v>478343.1</v>
      </c>
      <c r="E753" s="68"/>
    </row>
    <row r="754" spans="1:5" x14ac:dyDescent="0.25">
      <c r="A754" s="78" t="s">
        <v>208</v>
      </c>
      <c r="B754" s="78" t="s">
        <v>210</v>
      </c>
      <c r="C754" s="68">
        <v>0</v>
      </c>
      <c r="D754" s="68">
        <v>3884</v>
      </c>
      <c r="E754" s="68"/>
    </row>
    <row r="755" spans="1:5" ht="24" x14ac:dyDescent="0.25">
      <c r="A755" s="8">
        <v>5135</v>
      </c>
      <c r="B755" s="72" t="s">
        <v>303</v>
      </c>
      <c r="C755" s="70">
        <f>+C756+C757</f>
        <v>0</v>
      </c>
      <c r="D755" s="70">
        <f>+D756+D757</f>
        <v>16272</v>
      </c>
      <c r="E755" s="70"/>
    </row>
    <row r="756" spans="1:5" ht="24" x14ac:dyDescent="0.25">
      <c r="A756" s="79" t="s">
        <v>651</v>
      </c>
      <c r="B756" s="66" t="s">
        <v>652</v>
      </c>
      <c r="C756" s="68">
        <v>0</v>
      </c>
      <c r="D756" s="68">
        <v>2088</v>
      </c>
      <c r="E756" s="68"/>
    </row>
    <row r="757" spans="1:5" x14ac:dyDescent="0.25">
      <c r="A757" s="79" t="s">
        <v>304</v>
      </c>
      <c r="B757" s="66" t="s">
        <v>305</v>
      </c>
      <c r="C757" s="68">
        <v>0</v>
      </c>
      <c r="D757" s="68">
        <v>14184</v>
      </c>
      <c r="E757" s="68"/>
    </row>
    <row r="758" spans="1:5" x14ac:dyDescent="0.25">
      <c r="A758" s="8">
        <v>5137</v>
      </c>
      <c r="B758" s="72" t="s">
        <v>991</v>
      </c>
      <c r="C758" s="70">
        <f>C759+C760+C761</f>
        <v>0</v>
      </c>
      <c r="D758" s="70">
        <f>D759+D760+D761</f>
        <v>1253</v>
      </c>
      <c r="E758" s="70"/>
    </row>
    <row r="759" spans="1:5" x14ac:dyDescent="0.25">
      <c r="A759" s="79" t="s">
        <v>992</v>
      </c>
      <c r="B759" s="66" t="s">
        <v>993</v>
      </c>
      <c r="C759" s="68">
        <v>0</v>
      </c>
      <c r="D759" s="68">
        <v>584</v>
      </c>
      <c r="E759" s="68"/>
    </row>
    <row r="760" spans="1:5" x14ac:dyDescent="0.25">
      <c r="A760" s="79" t="s">
        <v>994</v>
      </c>
      <c r="B760" s="66" t="s">
        <v>995</v>
      </c>
      <c r="C760" s="68">
        <v>0</v>
      </c>
      <c r="D760" s="68">
        <v>625</v>
      </c>
      <c r="E760" s="68"/>
    </row>
    <row r="761" spans="1:5" x14ac:dyDescent="0.25">
      <c r="A761" s="79" t="s">
        <v>996</v>
      </c>
      <c r="B761" s="66" t="s">
        <v>997</v>
      </c>
      <c r="C761" s="68">
        <v>0</v>
      </c>
      <c r="D761" s="68">
        <v>44</v>
      </c>
      <c r="E761" s="68"/>
    </row>
    <row r="762" spans="1:5" x14ac:dyDescent="0.25">
      <c r="A762" s="8">
        <v>5139</v>
      </c>
      <c r="B762" s="72" t="s">
        <v>377</v>
      </c>
      <c r="C762" s="70">
        <f>C764+C765+C763</f>
        <v>4825.6900000000005</v>
      </c>
      <c r="D762" s="70">
        <f>D764+D765+D763</f>
        <v>70435.63</v>
      </c>
      <c r="E762" s="70"/>
    </row>
    <row r="763" spans="1:5" x14ac:dyDescent="0.25">
      <c r="A763" s="79" t="s">
        <v>378</v>
      </c>
      <c r="B763" s="66" t="s">
        <v>380</v>
      </c>
      <c r="C763" s="68">
        <v>37.93</v>
      </c>
      <c r="D763" s="68">
        <v>368</v>
      </c>
      <c r="E763" s="68"/>
    </row>
    <row r="764" spans="1:5" x14ac:dyDescent="0.25">
      <c r="A764" s="79" t="s">
        <v>451</v>
      </c>
      <c r="B764" s="66" t="s">
        <v>452</v>
      </c>
      <c r="C764" s="68">
        <v>2</v>
      </c>
      <c r="D764" s="68">
        <v>19158.8</v>
      </c>
      <c r="E764" s="68"/>
    </row>
    <row r="765" spans="1:5" ht="24" x14ac:dyDescent="0.25">
      <c r="A765" s="79" t="s">
        <v>379</v>
      </c>
      <c r="B765" s="66" t="s">
        <v>381</v>
      </c>
      <c r="C765" s="68">
        <v>4785.76</v>
      </c>
      <c r="D765" s="68">
        <v>50908.83</v>
      </c>
      <c r="E765" s="68"/>
    </row>
    <row r="766" spans="1:5" x14ac:dyDescent="0.25">
      <c r="A766" s="72" t="s">
        <v>185</v>
      </c>
      <c r="B766" s="72" t="s">
        <v>186</v>
      </c>
      <c r="C766" s="70">
        <f>C767</f>
        <v>4459.6099999999997</v>
      </c>
      <c r="D766" s="70">
        <f>D767</f>
        <v>2766411.83</v>
      </c>
      <c r="E766" s="70"/>
    </row>
    <row r="767" spans="1:5" x14ac:dyDescent="0.25">
      <c r="A767" s="95">
        <v>5510</v>
      </c>
      <c r="B767" s="95" t="s">
        <v>867</v>
      </c>
      <c r="C767" s="68">
        <v>4459.6099999999997</v>
      </c>
      <c r="D767" s="68">
        <v>2766411.83</v>
      </c>
      <c r="E767" s="68"/>
    </row>
    <row r="768" spans="1:5" x14ac:dyDescent="0.25">
      <c r="A768" s="95"/>
      <c r="B768" s="95"/>
      <c r="C768" s="95"/>
      <c r="D768" s="70"/>
      <c r="E768" s="70"/>
    </row>
    <row r="769" spans="1:5" x14ac:dyDescent="0.25">
      <c r="A769" s="95"/>
      <c r="B769" s="95"/>
      <c r="C769" s="95"/>
      <c r="D769" s="68"/>
      <c r="E769" s="68"/>
    </row>
    <row r="770" spans="1:5" x14ac:dyDescent="0.25">
      <c r="A770" s="95"/>
      <c r="B770" s="95" t="s">
        <v>55</v>
      </c>
      <c r="C770" s="95"/>
      <c r="D770" s="95"/>
      <c r="E770" s="95"/>
    </row>
    <row r="771" spans="1:5" x14ac:dyDescent="0.25">
      <c r="A771" s="95"/>
      <c r="B771" s="95"/>
      <c r="C771" s="95"/>
      <c r="D771" s="95"/>
      <c r="E771" s="95"/>
    </row>
    <row r="773" spans="1:5" x14ac:dyDescent="0.25">
      <c r="A773" s="114" t="s">
        <v>154</v>
      </c>
      <c r="B773" s="114"/>
      <c r="C773" s="114"/>
      <c r="D773" s="114"/>
      <c r="E773" s="95"/>
    </row>
    <row r="775" spans="1:5" ht="24" x14ac:dyDescent="0.25">
      <c r="B775" s="95" t="s">
        <v>1</v>
      </c>
      <c r="C775" s="58" t="s">
        <v>1146</v>
      </c>
      <c r="D775" s="58" t="s">
        <v>1104</v>
      </c>
      <c r="E775" s="73" t="s">
        <v>135</v>
      </c>
    </row>
    <row r="777" spans="1:5" ht="24" x14ac:dyDescent="0.25">
      <c r="B777" s="96" t="s">
        <v>155</v>
      </c>
      <c r="C777" s="17">
        <v>24398061.870000001</v>
      </c>
      <c r="D777" s="17">
        <v>24690898.260000002</v>
      </c>
      <c r="E777" s="2" t="s">
        <v>142</v>
      </c>
    </row>
    <row r="778" spans="1:5" x14ac:dyDescent="0.25">
      <c r="B778" s="96" t="s">
        <v>4</v>
      </c>
      <c r="C778" s="96">
        <v>0</v>
      </c>
      <c r="D778" s="96">
        <v>0</v>
      </c>
    </row>
    <row r="779" spans="1:5" x14ac:dyDescent="0.25">
      <c r="B779" s="96" t="s">
        <v>5</v>
      </c>
      <c r="C779" s="96">
        <v>0</v>
      </c>
      <c r="D779" s="96">
        <v>0</v>
      </c>
    </row>
    <row r="780" spans="1:5" x14ac:dyDescent="0.25">
      <c r="B780" s="96" t="s">
        <v>156</v>
      </c>
      <c r="C780" s="96">
        <v>0</v>
      </c>
      <c r="D780" s="96">
        <v>0</v>
      </c>
    </row>
    <row r="781" spans="1:5" ht="60" x14ac:dyDescent="0.25">
      <c r="B781" s="96" t="s">
        <v>157</v>
      </c>
      <c r="C781" s="42">
        <v>0</v>
      </c>
      <c r="D781" s="42">
        <v>0</v>
      </c>
      <c r="E781" s="2" t="s">
        <v>143</v>
      </c>
    </row>
    <row r="782" spans="1:5" x14ac:dyDescent="0.25">
      <c r="B782" s="95" t="s">
        <v>6</v>
      </c>
      <c r="C782" s="22">
        <f>+C777+C781</f>
        <v>24398061.870000001</v>
      </c>
      <c r="D782" s="22">
        <f>+D777+D781</f>
        <v>24690898.260000002</v>
      </c>
    </row>
    <row r="784" spans="1:5" x14ac:dyDescent="0.25">
      <c r="A784" s="95"/>
      <c r="B784" s="95"/>
      <c r="C784" s="95"/>
      <c r="D784" s="95"/>
      <c r="E784" s="95"/>
    </row>
    <row r="785" spans="1:5" x14ac:dyDescent="0.25">
      <c r="A785" s="114" t="s">
        <v>146</v>
      </c>
      <c r="B785" s="114"/>
      <c r="C785" s="95"/>
      <c r="D785" s="95"/>
      <c r="E785" s="96"/>
    </row>
    <row r="786" spans="1:5" ht="24" x14ac:dyDescent="0.25">
      <c r="A786" s="95" t="s">
        <v>2</v>
      </c>
      <c r="B786" s="95" t="s">
        <v>1</v>
      </c>
      <c r="C786" s="58" t="s">
        <v>1146</v>
      </c>
      <c r="D786" s="58" t="s">
        <v>1104</v>
      </c>
      <c r="E786" s="73" t="s">
        <v>135</v>
      </c>
    </row>
    <row r="787" spans="1:5" x14ac:dyDescent="0.25">
      <c r="A787" s="5">
        <v>1240</v>
      </c>
      <c r="B787" s="55" t="s">
        <v>21</v>
      </c>
      <c r="C787" s="86"/>
      <c r="D787" s="86"/>
      <c r="E787" s="73"/>
    </row>
    <row r="788" spans="1:5" x14ac:dyDescent="0.25">
      <c r="A788" s="25">
        <v>1241</v>
      </c>
      <c r="B788" s="25" t="s">
        <v>22</v>
      </c>
      <c r="C788" s="87"/>
      <c r="D788" s="87"/>
      <c r="E788" s="10"/>
    </row>
    <row r="789" spans="1:5" x14ac:dyDescent="0.25">
      <c r="A789" s="5" t="s">
        <v>23</v>
      </c>
      <c r="B789" s="5" t="s">
        <v>90</v>
      </c>
      <c r="C789" s="28">
        <v>0</v>
      </c>
      <c r="D789" s="28">
        <v>0</v>
      </c>
    </row>
    <row r="790" spans="1:5" x14ac:dyDescent="0.25">
      <c r="A790" s="5" t="s">
        <v>24</v>
      </c>
      <c r="B790" s="5" t="s">
        <v>91</v>
      </c>
      <c r="C790" s="28">
        <v>0</v>
      </c>
      <c r="D790" s="28">
        <v>0</v>
      </c>
    </row>
    <row r="791" spans="1:5" x14ac:dyDescent="0.25">
      <c r="A791" s="56" t="s">
        <v>25</v>
      </c>
      <c r="B791" s="25" t="s">
        <v>149</v>
      </c>
      <c r="C791" s="87"/>
      <c r="D791" s="87"/>
    </row>
    <row r="792" spans="1:5" x14ac:dyDescent="0.25">
      <c r="A792" s="5" t="s">
        <v>81</v>
      </c>
      <c r="B792" s="5" t="s">
        <v>148</v>
      </c>
      <c r="C792" s="28">
        <v>0</v>
      </c>
      <c r="D792" s="28">
        <v>0</v>
      </c>
      <c r="E792" s="96"/>
    </row>
    <row r="793" spans="1:5" x14ac:dyDescent="0.25">
      <c r="E793" s="96"/>
    </row>
    <row r="794" spans="1:5" ht="12.75" x14ac:dyDescent="0.25">
      <c r="A794" s="123" t="s">
        <v>44</v>
      </c>
      <c r="B794" s="123"/>
      <c r="C794" s="123"/>
      <c r="D794" s="123"/>
      <c r="E794" s="95"/>
    </row>
    <row r="796" spans="1:5" x14ac:dyDescent="0.25">
      <c r="A796" s="114" t="s">
        <v>45</v>
      </c>
      <c r="B796" s="114"/>
      <c r="C796" s="95"/>
      <c r="D796" s="95"/>
      <c r="E796" s="96"/>
    </row>
    <row r="797" spans="1:5" x14ac:dyDescent="0.25">
      <c r="A797" s="114" t="s">
        <v>158</v>
      </c>
      <c r="B797" s="113"/>
      <c r="C797" s="113"/>
      <c r="D797" s="113"/>
      <c r="E797" s="113"/>
    </row>
    <row r="799" spans="1:5" ht="12.75" x14ac:dyDescent="0.25">
      <c r="A799" s="123" t="s">
        <v>159</v>
      </c>
      <c r="B799" s="123"/>
      <c r="C799" s="123"/>
      <c r="D799" s="123"/>
      <c r="E799" s="123"/>
    </row>
    <row r="801" spans="1:5" x14ac:dyDescent="0.25">
      <c r="A801" s="114" t="s">
        <v>118</v>
      </c>
      <c r="B801" s="114"/>
      <c r="C801" s="114"/>
      <c r="D801" s="114"/>
      <c r="E801" s="114"/>
    </row>
    <row r="802" spans="1:5" x14ac:dyDescent="0.25">
      <c r="A802" s="124" t="s">
        <v>120</v>
      </c>
      <c r="B802" s="124"/>
      <c r="C802" s="124"/>
      <c r="D802" s="124"/>
      <c r="E802" s="124"/>
    </row>
    <row r="803" spans="1:5" x14ac:dyDescent="0.25">
      <c r="A803" s="125" t="s">
        <v>113</v>
      </c>
      <c r="B803" s="125"/>
      <c r="C803" s="125"/>
      <c r="D803" s="125"/>
      <c r="E803" s="125"/>
    </row>
    <row r="804" spans="1:5" x14ac:dyDescent="0.25">
      <c r="A804" s="118" t="s">
        <v>114</v>
      </c>
      <c r="B804" s="118"/>
      <c r="C804" s="118"/>
      <c r="D804" s="118"/>
      <c r="E804" s="118"/>
    </row>
    <row r="805" spans="1:5" x14ac:dyDescent="0.25">
      <c r="A805" s="118" t="s">
        <v>115</v>
      </c>
      <c r="B805" s="118"/>
      <c r="C805" s="118"/>
      <c r="D805" s="118"/>
      <c r="E805" s="118"/>
    </row>
    <row r="806" spans="1:5" x14ac:dyDescent="0.25">
      <c r="A806" s="118" t="s">
        <v>116</v>
      </c>
      <c r="B806" s="118"/>
      <c r="C806" s="118"/>
      <c r="D806" s="118"/>
      <c r="E806" s="118"/>
    </row>
    <row r="807" spans="1:5" x14ac:dyDescent="0.25">
      <c r="A807" s="118" t="s">
        <v>117</v>
      </c>
      <c r="B807" s="118"/>
      <c r="C807" s="118"/>
      <c r="D807" s="118"/>
      <c r="E807" s="118"/>
    </row>
    <row r="808" spans="1:5" x14ac:dyDescent="0.25">
      <c r="A808" s="114" t="s">
        <v>46</v>
      </c>
      <c r="B808" s="114"/>
      <c r="C808" s="114"/>
      <c r="D808" s="114"/>
      <c r="E808" s="114"/>
    </row>
    <row r="809" spans="1:5" x14ac:dyDescent="0.25">
      <c r="A809" s="113" t="s">
        <v>119</v>
      </c>
      <c r="B809" s="113"/>
      <c r="C809" s="113"/>
      <c r="D809" s="113"/>
      <c r="E809" s="113"/>
    </row>
    <row r="810" spans="1:5" x14ac:dyDescent="0.25">
      <c r="E810" s="96"/>
    </row>
    <row r="811" spans="1:5" x14ac:dyDescent="0.25">
      <c r="A811" s="114" t="s">
        <v>47</v>
      </c>
      <c r="B811" s="114"/>
      <c r="C811" s="114"/>
      <c r="D811" s="114"/>
      <c r="E811" s="114"/>
    </row>
    <row r="813" spans="1:5" x14ac:dyDescent="0.25">
      <c r="A813" s="114" t="s">
        <v>48</v>
      </c>
      <c r="B813" s="114"/>
      <c r="C813" s="114"/>
      <c r="D813" s="114"/>
      <c r="E813" s="114"/>
    </row>
    <row r="814" spans="1:5" ht="12.75" x14ac:dyDescent="0.25">
      <c r="A814" s="119"/>
      <c r="B814" s="119"/>
      <c r="C814" s="119"/>
      <c r="D814" s="119"/>
      <c r="E814" s="119"/>
    </row>
    <row r="815" spans="1:5" x14ac:dyDescent="0.25">
      <c r="A815" s="120" t="s">
        <v>121</v>
      </c>
      <c r="B815" s="120"/>
      <c r="C815" s="120"/>
      <c r="D815" s="120"/>
      <c r="E815" s="120"/>
    </row>
    <row r="816" spans="1:5" x14ac:dyDescent="0.25">
      <c r="A816" s="121" t="s">
        <v>122</v>
      </c>
      <c r="B816" s="121"/>
      <c r="C816" s="121"/>
      <c r="D816" s="121"/>
      <c r="E816" s="121"/>
    </row>
    <row r="817" spans="1:5" x14ac:dyDescent="0.25">
      <c r="A817" s="122" t="s">
        <v>123</v>
      </c>
      <c r="B817" s="122"/>
      <c r="C817" s="122"/>
      <c r="D817" s="122"/>
      <c r="E817" s="122"/>
    </row>
    <row r="818" spans="1:5" x14ac:dyDescent="0.25">
      <c r="A818" s="117" t="s">
        <v>124</v>
      </c>
      <c r="B818" s="117"/>
      <c r="C818" s="117"/>
      <c r="D818" s="117"/>
      <c r="E818" s="117"/>
    </row>
    <row r="819" spans="1:5" x14ac:dyDescent="0.25">
      <c r="A819" s="117" t="s">
        <v>125</v>
      </c>
      <c r="B819" s="117"/>
      <c r="C819" s="117"/>
      <c r="D819" s="117"/>
      <c r="E819" s="117"/>
    </row>
    <row r="820" spans="1:5" x14ac:dyDescent="0.25">
      <c r="A820" s="115" t="s">
        <v>126</v>
      </c>
      <c r="B820" s="115"/>
      <c r="C820" s="115"/>
      <c r="D820" s="115"/>
      <c r="E820" s="115"/>
    </row>
    <row r="821" spans="1:5" x14ac:dyDescent="0.25">
      <c r="A821" s="115" t="s">
        <v>127</v>
      </c>
      <c r="B821" s="115"/>
      <c r="C821" s="115"/>
      <c r="D821" s="115"/>
      <c r="E821" s="115"/>
    </row>
    <row r="822" spans="1:5" x14ac:dyDescent="0.25">
      <c r="E822" s="96"/>
    </row>
    <row r="823" spans="1:5" x14ac:dyDescent="0.25">
      <c r="A823" s="114" t="s">
        <v>49</v>
      </c>
      <c r="B823" s="114"/>
      <c r="C823" s="114"/>
      <c r="D823" s="114"/>
      <c r="E823" s="114"/>
    </row>
    <row r="824" spans="1:5" x14ac:dyDescent="0.25">
      <c r="A824" s="116" t="s">
        <v>128</v>
      </c>
      <c r="B824" s="116"/>
      <c r="C824" s="116"/>
      <c r="D824" s="116"/>
      <c r="E824" s="116"/>
    </row>
    <row r="826" spans="1:5" x14ac:dyDescent="0.25">
      <c r="A826" s="114" t="s">
        <v>50</v>
      </c>
      <c r="B826" s="114"/>
      <c r="C826" s="114"/>
      <c r="D826" s="114"/>
      <c r="E826" s="114"/>
    </row>
    <row r="827" spans="1:5" x14ac:dyDescent="0.25">
      <c r="E827" s="96"/>
    </row>
    <row r="828" spans="1:5" x14ac:dyDescent="0.25">
      <c r="A828" s="113" t="s">
        <v>1160</v>
      </c>
      <c r="B828" s="113"/>
      <c r="C828" s="113"/>
      <c r="D828" s="113"/>
      <c r="E828" s="113"/>
    </row>
    <row r="830" spans="1:5" x14ac:dyDescent="0.25">
      <c r="A830" s="114" t="s">
        <v>51</v>
      </c>
      <c r="B830" s="114"/>
      <c r="C830" s="114"/>
      <c r="D830" s="114"/>
      <c r="E830" s="114"/>
    </row>
    <row r="831" spans="1:5" x14ac:dyDescent="0.25">
      <c r="E831" s="96"/>
    </row>
    <row r="832" spans="1:5" x14ac:dyDescent="0.25">
      <c r="A832" s="116" t="s">
        <v>144</v>
      </c>
      <c r="B832" s="116"/>
      <c r="C832" s="116"/>
      <c r="D832" s="116"/>
      <c r="E832" s="116"/>
    </row>
    <row r="833" spans="1:5" x14ac:dyDescent="0.25">
      <c r="E833" s="96"/>
    </row>
    <row r="834" spans="1:5" x14ac:dyDescent="0.25">
      <c r="A834" s="114" t="s">
        <v>52</v>
      </c>
      <c r="B834" s="114"/>
      <c r="C834" s="114"/>
      <c r="D834" s="114"/>
      <c r="E834" s="114"/>
    </row>
    <row r="835" spans="1:5" x14ac:dyDescent="0.25">
      <c r="E835" s="96"/>
    </row>
    <row r="836" spans="1:5" x14ac:dyDescent="0.25">
      <c r="A836" s="113" t="s">
        <v>136</v>
      </c>
      <c r="B836" s="113"/>
      <c r="C836" s="113"/>
      <c r="D836" s="113"/>
      <c r="E836" s="113"/>
    </row>
    <row r="837" spans="1:5" x14ac:dyDescent="0.25">
      <c r="E837" s="96"/>
    </row>
    <row r="838" spans="1:5" x14ac:dyDescent="0.25">
      <c r="A838" s="114" t="s">
        <v>160</v>
      </c>
      <c r="B838" s="114"/>
      <c r="C838" s="114"/>
      <c r="D838" s="114"/>
      <c r="E838" s="114"/>
    </row>
    <row r="840" spans="1:5" x14ac:dyDescent="0.25">
      <c r="A840" s="113" t="s">
        <v>129</v>
      </c>
      <c r="B840" s="113"/>
      <c r="C840" s="113"/>
      <c r="D840" s="113"/>
      <c r="E840" s="113"/>
    </row>
    <row r="841" spans="1:5" x14ac:dyDescent="0.25">
      <c r="E841" s="96"/>
    </row>
    <row r="842" spans="1:5" x14ac:dyDescent="0.25">
      <c r="A842" s="113" t="s">
        <v>130</v>
      </c>
      <c r="B842" s="113"/>
      <c r="C842" s="113"/>
      <c r="D842" s="113"/>
      <c r="E842" s="113"/>
    </row>
    <row r="843" spans="1:5" x14ac:dyDescent="0.25">
      <c r="A843" s="113"/>
      <c r="B843" s="113"/>
      <c r="C843" s="113"/>
      <c r="D843" s="113"/>
      <c r="E843" s="113"/>
    </row>
    <row r="845" spans="1:5" s="43" customFormat="1" ht="14.25" x14ac:dyDescent="0.25">
      <c r="A845" s="113" t="s">
        <v>161</v>
      </c>
      <c r="B845" s="113"/>
      <c r="C845" s="113"/>
      <c r="D845" s="113"/>
      <c r="E845" s="113"/>
    </row>
    <row r="847" spans="1:5" x14ac:dyDescent="0.25">
      <c r="A847" s="114" t="s">
        <v>66</v>
      </c>
      <c r="B847" s="114"/>
      <c r="C847" s="114"/>
      <c r="D847" s="114"/>
      <c r="E847" s="114"/>
    </row>
    <row r="848" spans="1:5" x14ac:dyDescent="0.25">
      <c r="A848" s="113" t="s">
        <v>150</v>
      </c>
      <c r="B848" s="113"/>
      <c r="C848" s="113"/>
      <c r="D848" s="113"/>
      <c r="E848" s="113"/>
    </row>
    <row r="849" spans="1:5" x14ac:dyDescent="0.25">
      <c r="A849" s="95"/>
      <c r="B849" s="95"/>
      <c r="C849" s="95"/>
      <c r="D849" s="95"/>
      <c r="E849" s="95"/>
    </row>
    <row r="850" spans="1:5" x14ac:dyDescent="0.25">
      <c r="A850" s="114" t="s">
        <v>56</v>
      </c>
      <c r="B850" s="114"/>
      <c r="C850" s="114"/>
      <c r="D850" s="114"/>
      <c r="E850" s="114"/>
    </row>
    <row r="852" spans="1:5" x14ac:dyDescent="0.25">
      <c r="A852" s="113" t="s">
        <v>131</v>
      </c>
      <c r="B852" s="113"/>
      <c r="C852" s="113"/>
      <c r="D852" s="113"/>
      <c r="E852" s="113"/>
    </row>
    <row r="853" spans="1:5" x14ac:dyDescent="0.25">
      <c r="A853" s="113"/>
      <c r="B853" s="113"/>
      <c r="C853" s="113"/>
      <c r="D853" s="113"/>
      <c r="E853" s="113"/>
    </row>
    <row r="854" spans="1:5" x14ac:dyDescent="0.25">
      <c r="E854" s="96"/>
    </row>
    <row r="855" spans="1:5" x14ac:dyDescent="0.25">
      <c r="E855" s="96"/>
    </row>
    <row r="856" spans="1:5" x14ac:dyDescent="0.25">
      <c r="E856" s="96"/>
    </row>
    <row r="857" spans="1:5" x14ac:dyDescent="0.25">
      <c r="C857" s="96" t="s">
        <v>1138</v>
      </c>
      <c r="E857" s="96"/>
    </row>
    <row r="858" spans="1:5" x14ac:dyDescent="0.25">
      <c r="E858" s="96"/>
    </row>
    <row r="859" spans="1:5" x14ac:dyDescent="0.25">
      <c r="E859" s="96"/>
    </row>
    <row r="860" spans="1:5" x14ac:dyDescent="0.25">
      <c r="E860" s="96"/>
    </row>
    <row r="861" spans="1:5" x14ac:dyDescent="0.25">
      <c r="E861" s="96"/>
    </row>
    <row r="862" spans="1:5" x14ac:dyDescent="0.25">
      <c r="E862" s="96"/>
    </row>
    <row r="863" spans="1:5" x14ac:dyDescent="0.25">
      <c r="E863" s="96"/>
    </row>
    <row r="864" spans="1:5" x14ac:dyDescent="0.25">
      <c r="E864" s="96"/>
    </row>
    <row r="865" spans="1:5" ht="12.75" x14ac:dyDescent="0.2">
      <c r="E865" s="98"/>
    </row>
    <row r="866" spans="1:5" ht="15" x14ac:dyDescent="0.25">
      <c r="A866" s="49"/>
      <c r="B866" s="48"/>
      <c r="C866" s="48"/>
      <c r="D866" s="48"/>
      <c r="E866" s="98"/>
    </row>
    <row r="867" spans="1:5" ht="14.25" x14ac:dyDescent="0.2">
      <c r="A867" s="112"/>
      <c r="B867" s="112"/>
      <c r="C867" s="97"/>
      <c r="D867" s="97"/>
      <c r="E867" s="98"/>
    </row>
  </sheetData>
  <mergeCells count="61">
    <mergeCell ref="A40:E40"/>
    <mergeCell ref="A2:E2"/>
    <mergeCell ref="A3:E3"/>
    <mergeCell ref="A4:E4"/>
    <mergeCell ref="A7:E7"/>
    <mergeCell ref="A14:E14"/>
    <mergeCell ref="A710:B710"/>
    <mergeCell ref="A42:E42"/>
    <mergeCell ref="A58:E58"/>
    <mergeCell ref="A60:E60"/>
    <mergeCell ref="A257:E257"/>
    <mergeCell ref="A259:E259"/>
    <mergeCell ref="A273:D273"/>
    <mergeCell ref="A293:E293"/>
    <mergeCell ref="A520:E520"/>
    <mergeCell ref="A521:E521"/>
    <mergeCell ref="A526:E526"/>
    <mergeCell ref="A537:E537"/>
    <mergeCell ref="A805:E805"/>
    <mergeCell ref="A712:B712"/>
    <mergeCell ref="A773:D773"/>
    <mergeCell ref="A785:B785"/>
    <mergeCell ref="A794:D794"/>
    <mergeCell ref="A796:B796"/>
    <mergeCell ref="A797:E797"/>
    <mergeCell ref="A799:E799"/>
    <mergeCell ref="A801:E801"/>
    <mergeCell ref="A802:E802"/>
    <mergeCell ref="A803:E803"/>
    <mergeCell ref="A804:E804"/>
    <mergeCell ref="A819:E819"/>
    <mergeCell ref="A806:E806"/>
    <mergeCell ref="A807:E807"/>
    <mergeCell ref="A808:E808"/>
    <mergeCell ref="A809:E809"/>
    <mergeCell ref="A811:E811"/>
    <mergeCell ref="A813:E813"/>
    <mergeCell ref="A814:E814"/>
    <mergeCell ref="A815:E815"/>
    <mergeCell ref="A816:E816"/>
    <mergeCell ref="A817:E817"/>
    <mergeCell ref="A818:E818"/>
    <mergeCell ref="A840:E840"/>
    <mergeCell ref="A820:E820"/>
    <mergeCell ref="A821:E821"/>
    <mergeCell ref="A823:E823"/>
    <mergeCell ref="A824:E824"/>
    <mergeCell ref="A826:E826"/>
    <mergeCell ref="A828:E828"/>
    <mergeCell ref="A830:E830"/>
    <mergeCell ref="A832:E832"/>
    <mergeCell ref="A834:E834"/>
    <mergeCell ref="A836:E836"/>
    <mergeCell ref="A838:E838"/>
    <mergeCell ref="A867:B867"/>
    <mergeCell ref="A842:E843"/>
    <mergeCell ref="A845:E845"/>
    <mergeCell ref="A847:E847"/>
    <mergeCell ref="A848:E848"/>
    <mergeCell ref="A850:E850"/>
    <mergeCell ref="A852:E853"/>
  </mergeCells>
  <pageMargins left="0.9055118110236221" right="0.70866141732283472" top="0.55118110236220474" bottom="0.74803149606299213" header="0.31496062992125984" footer="0.31496062992125984"/>
  <pageSetup scale="6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7"/>
  <sheetViews>
    <sheetView topLeftCell="A25" zoomScale="130" zoomScaleNormal="130" workbookViewId="0">
      <selection activeCell="B36" sqref="B36"/>
    </sheetView>
  </sheetViews>
  <sheetFormatPr baseColWidth="10" defaultColWidth="11.42578125" defaultRowHeight="12" x14ac:dyDescent="0.25"/>
  <cols>
    <col min="1" max="1" width="17.7109375" style="102" customWidth="1"/>
    <col min="2" max="2" width="51.28515625" style="102" customWidth="1"/>
    <col min="3" max="3" width="18.7109375" style="102" customWidth="1"/>
    <col min="4" max="4" width="18.7109375" style="102" bestFit="1" customWidth="1"/>
    <col min="5" max="5" width="20.140625" style="2" customWidth="1"/>
    <col min="6" max="6" width="15" style="102" customWidth="1"/>
    <col min="7" max="16384" width="11.42578125" style="102"/>
  </cols>
  <sheetData>
    <row r="1" spans="1:5" ht="20.25" x14ac:dyDescent="0.25">
      <c r="A1" s="101"/>
      <c r="B1" s="101"/>
      <c r="C1" s="101"/>
      <c r="D1" s="101"/>
      <c r="E1" s="101"/>
    </row>
    <row r="2" spans="1:5" ht="18" x14ac:dyDescent="0.25">
      <c r="A2" s="128" t="s">
        <v>68</v>
      </c>
      <c r="B2" s="128"/>
      <c r="C2" s="128"/>
      <c r="D2" s="128"/>
      <c r="E2" s="128"/>
    </row>
    <row r="3" spans="1:5" ht="15.75" x14ac:dyDescent="0.25">
      <c r="A3" s="129" t="s">
        <v>7</v>
      </c>
      <c r="B3" s="129"/>
      <c r="C3" s="129"/>
      <c r="D3" s="129"/>
      <c r="E3" s="129"/>
    </row>
    <row r="4" spans="1:5" ht="15.75" x14ac:dyDescent="0.25">
      <c r="A4" s="129" t="s">
        <v>1162</v>
      </c>
      <c r="B4" s="129"/>
      <c r="C4" s="129"/>
      <c r="D4" s="129"/>
      <c r="E4" s="129"/>
    </row>
    <row r="5" spans="1:5" x14ac:dyDescent="0.25">
      <c r="A5" s="104"/>
      <c r="B5" s="104"/>
      <c r="C5" s="104"/>
      <c r="D5" s="104"/>
      <c r="E5" s="104"/>
    </row>
    <row r="6" spans="1:5" x14ac:dyDescent="0.25">
      <c r="E6" s="102"/>
    </row>
    <row r="7" spans="1:5" ht="12.75" x14ac:dyDescent="0.25">
      <c r="A7" s="123" t="s">
        <v>8</v>
      </c>
      <c r="B7" s="123"/>
      <c r="C7" s="123"/>
      <c r="D7" s="123"/>
      <c r="E7" s="123"/>
    </row>
    <row r="8" spans="1:5" x14ac:dyDescent="0.25">
      <c r="A8" s="6"/>
      <c r="B8" s="6"/>
      <c r="C8" s="6"/>
      <c r="D8" s="6"/>
      <c r="E8" s="6"/>
    </row>
    <row r="9" spans="1:5" ht="12.75" x14ac:dyDescent="0.25">
      <c r="B9" s="45" t="s">
        <v>9</v>
      </c>
      <c r="C9" s="45"/>
      <c r="D9" s="45"/>
    </row>
    <row r="12" spans="1:5" x14ac:dyDescent="0.25">
      <c r="A12" s="82" t="s">
        <v>172</v>
      </c>
      <c r="B12" s="81"/>
      <c r="C12" s="81"/>
      <c r="D12" s="81"/>
      <c r="E12" s="81"/>
    </row>
    <row r="13" spans="1:5" x14ac:dyDescent="0.25">
      <c r="A13" s="82"/>
      <c r="B13" s="81"/>
      <c r="C13" s="81"/>
      <c r="D13" s="81"/>
      <c r="E13" s="81"/>
    </row>
    <row r="14" spans="1:5" x14ac:dyDescent="0.25">
      <c r="A14" s="113" t="s">
        <v>18</v>
      </c>
      <c r="B14" s="113"/>
      <c r="C14" s="113"/>
      <c r="D14" s="113"/>
      <c r="E14" s="113"/>
    </row>
    <row r="16" spans="1:5" ht="24" x14ac:dyDescent="0.25">
      <c r="A16" s="104" t="s">
        <v>0</v>
      </c>
      <c r="B16" s="104" t="s">
        <v>1</v>
      </c>
      <c r="C16" s="58" t="s">
        <v>1163</v>
      </c>
      <c r="D16" s="58" t="s">
        <v>1146</v>
      </c>
      <c r="E16" s="73" t="s">
        <v>135</v>
      </c>
    </row>
    <row r="17" spans="1:5" x14ac:dyDescent="0.25">
      <c r="A17" s="104">
        <v>1000</v>
      </c>
      <c r="B17" s="104" t="s">
        <v>172</v>
      </c>
      <c r="C17" s="9">
        <f>C18+C63</f>
        <v>42668739.229999997</v>
      </c>
      <c r="D17" s="9">
        <f>D18+D63</f>
        <v>42729714.189999998</v>
      </c>
      <c r="E17" s="73"/>
    </row>
    <row r="18" spans="1:5" x14ac:dyDescent="0.25">
      <c r="A18" s="104">
        <v>1100</v>
      </c>
      <c r="B18" s="104" t="s">
        <v>173</v>
      </c>
      <c r="C18" s="9">
        <f>+C19+C38</f>
        <v>24833023.990000002</v>
      </c>
      <c r="D18" s="9">
        <f>+D19+D38</f>
        <v>24403117.059999999</v>
      </c>
      <c r="E18" s="73"/>
    </row>
    <row r="19" spans="1:5" ht="14.25" x14ac:dyDescent="0.25">
      <c r="A19" s="59" t="s">
        <v>10</v>
      </c>
      <c r="B19" s="103" t="s">
        <v>11</v>
      </c>
      <c r="C19" s="11">
        <f>C20+C23</f>
        <v>24831893.060000002</v>
      </c>
      <c r="D19" s="11">
        <f>D20+D23</f>
        <v>24398061.869999997</v>
      </c>
      <c r="E19" s="52"/>
    </row>
    <row r="20" spans="1:5" x14ac:dyDescent="0.25">
      <c r="A20" s="103" t="s">
        <v>12</v>
      </c>
      <c r="B20" s="103" t="s">
        <v>13</v>
      </c>
      <c r="C20" s="13">
        <f>C21+C22</f>
        <v>6384</v>
      </c>
      <c r="D20" s="13">
        <f>D21+D22</f>
        <v>6384</v>
      </c>
      <c r="E20" s="102"/>
    </row>
    <row r="21" spans="1:5" x14ac:dyDescent="0.25">
      <c r="A21" s="102" t="s">
        <v>242</v>
      </c>
      <c r="B21" s="102" t="s">
        <v>80</v>
      </c>
      <c r="C21" s="14">
        <v>3384</v>
      </c>
      <c r="D21" s="14">
        <v>3384</v>
      </c>
      <c r="E21" s="102"/>
    </row>
    <row r="22" spans="1:5" ht="24" x14ac:dyDescent="0.25">
      <c r="A22" s="102" t="s">
        <v>946</v>
      </c>
      <c r="B22" s="102" t="s">
        <v>947</v>
      </c>
      <c r="C22" s="14">
        <v>3000</v>
      </c>
      <c r="D22" s="14">
        <v>3000</v>
      </c>
      <c r="E22" s="102" t="s">
        <v>1140</v>
      </c>
    </row>
    <row r="23" spans="1:5" x14ac:dyDescent="0.25">
      <c r="A23" s="103" t="s">
        <v>14</v>
      </c>
      <c r="B23" s="103" t="s">
        <v>15</v>
      </c>
      <c r="C23" s="15">
        <f>C24</f>
        <v>24825509.060000002</v>
      </c>
      <c r="D23" s="15">
        <f>D24</f>
        <v>24391677.869999997</v>
      </c>
      <c r="E23" s="104"/>
    </row>
    <row r="24" spans="1:5" x14ac:dyDescent="0.25">
      <c r="A24" s="102" t="s">
        <v>69</v>
      </c>
      <c r="B24" s="102" t="s">
        <v>132</v>
      </c>
      <c r="C24" s="16">
        <f>SUM(C25:C36)</f>
        <v>24825509.060000002</v>
      </c>
      <c r="D24" s="16">
        <f>SUM(D25:D36)</f>
        <v>24391677.869999997</v>
      </c>
      <c r="E24" s="102"/>
    </row>
    <row r="25" spans="1:5" x14ac:dyDescent="0.25">
      <c r="A25" s="102" t="s">
        <v>70</v>
      </c>
      <c r="B25" s="102" t="s">
        <v>188</v>
      </c>
      <c r="C25" s="17">
        <v>317.58</v>
      </c>
      <c r="D25" s="17">
        <v>317.58</v>
      </c>
      <c r="E25" s="18" t="s">
        <v>133</v>
      </c>
    </row>
    <row r="26" spans="1:5" x14ac:dyDescent="0.25">
      <c r="A26" s="102" t="s">
        <v>71</v>
      </c>
      <c r="B26" s="102" t="s">
        <v>141</v>
      </c>
      <c r="C26" s="17">
        <v>722575.81</v>
      </c>
      <c r="D26" s="17">
        <v>765832.96</v>
      </c>
      <c r="E26" s="18" t="s">
        <v>137</v>
      </c>
    </row>
    <row r="27" spans="1:5" ht="24" x14ac:dyDescent="0.25">
      <c r="A27" s="102" t="s">
        <v>72</v>
      </c>
      <c r="B27" s="102" t="s">
        <v>73</v>
      </c>
      <c r="C27" s="17">
        <v>49926.63</v>
      </c>
      <c r="D27" s="17">
        <v>49926.2</v>
      </c>
      <c r="E27" s="18" t="s">
        <v>134</v>
      </c>
    </row>
    <row r="28" spans="1:5" hidden="1" x14ac:dyDescent="0.25">
      <c r="A28" s="102" t="s">
        <v>74</v>
      </c>
      <c r="B28" s="102" t="s">
        <v>75</v>
      </c>
      <c r="C28" s="17">
        <v>0</v>
      </c>
      <c r="D28" s="17">
        <v>0</v>
      </c>
      <c r="E28" s="18" t="s">
        <v>133</v>
      </c>
    </row>
    <row r="29" spans="1:5" x14ac:dyDescent="0.25">
      <c r="A29" s="102" t="s">
        <v>189</v>
      </c>
      <c r="B29" s="102" t="s">
        <v>382</v>
      </c>
      <c r="C29" s="17">
        <v>1056324.58</v>
      </c>
      <c r="D29" s="17">
        <v>357172.81</v>
      </c>
      <c r="E29" s="18" t="s">
        <v>241</v>
      </c>
    </row>
    <row r="30" spans="1:5" x14ac:dyDescent="0.25">
      <c r="A30" s="102" t="s">
        <v>383</v>
      </c>
      <c r="B30" s="102" t="s">
        <v>384</v>
      </c>
      <c r="C30" s="17">
        <v>6965480.6600000001</v>
      </c>
      <c r="D30" s="17">
        <v>6965240.75</v>
      </c>
      <c r="E30" s="18" t="s">
        <v>241</v>
      </c>
    </row>
    <row r="31" spans="1:5" ht="24" x14ac:dyDescent="0.25">
      <c r="A31" s="102" t="s">
        <v>385</v>
      </c>
      <c r="B31" s="102" t="s">
        <v>422</v>
      </c>
      <c r="C31" s="17">
        <v>99702.27</v>
      </c>
      <c r="D31" s="17">
        <v>350656.61</v>
      </c>
      <c r="E31" s="18" t="s">
        <v>1005</v>
      </c>
    </row>
    <row r="32" spans="1:5" ht="24" x14ac:dyDescent="0.25">
      <c r="A32" s="102" t="s">
        <v>870</v>
      </c>
      <c r="B32" s="102" t="s">
        <v>1109</v>
      </c>
      <c r="C32" s="17">
        <v>342272.26</v>
      </c>
      <c r="D32" s="17">
        <v>342386.68</v>
      </c>
      <c r="E32" s="18" t="s">
        <v>1006</v>
      </c>
    </row>
    <row r="33" spans="1:5" ht="48" x14ac:dyDescent="0.25">
      <c r="A33" s="102" t="s">
        <v>1105</v>
      </c>
      <c r="B33" s="102" t="s">
        <v>1107</v>
      </c>
      <c r="C33" s="17">
        <v>13906057.810000001</v>
      </c>
      <c r="D33" s="17">
        <v>13906057.810000001</v>
      </c>
      <c r="E33" s="18" t="s">
        <v>1143</v>
      </c>
    </row>
    <row r="34" spans="1:5" ht="36" x14ac:dyDescent="0.25">
      <c r="A34" s="102" t="s">
        <v>1106</v>
      </c>
      <c r="B34" s="102" t="s">
        <v>1108</v>
      </c>
      <c r="C34" s="17">
        <v>1314236.02</v>
      </c>
      <c r="D34" s="17">
        <v>1314236.02</v>
      </c>
      <c r="E34" s="18" t="s">
        <v>1139</v>
      </c>
    </row>
    <row r="35" spans="1:5" ht="36" x14ac:dyDescent="0.25">
      <c r="A35" s="102" t="s">
        <v>1148</v>
      </c>
      <c r="B35" s="102" t="s">
        <v>1150</v>
      </c>
      <c r="C35" s="17">
        <v>131027.66</v>
      </c>
      <c r="D35" s="17">
        <v>60123.73</v>
      </c>
      <c r="E35" s="18" t="s">
        <v>1149</v>
      </c>
    </row>
    <row r="36" spans="1:5" ht="36" x14ac:dyDescent="0.25">
      <c r="A36" s="102" t="s">
        <v>1151</v>
      </c>
      <c r="B36" s="102" t="s">
        <v>1201</v>
      </c>
      <c r="C36" s="17">
        <v>237587.78</v>
      </c>
      <c r="D36" s="17">
        <v>279726.71999999997</v>
      </c>
      <c r="E36" s="18" t="s">
        <v>1152</v>
      </c>
    </row>
    <row r="37" spans="1:5" x14ac:dyDescent="0.25">
      <c r="C37" s="17"/>
      <c r="D37" s="17"/>
      <c r="E37" s="18"/>
    </row>
    <row r="38" spans="1:5" ht="36" x14ac:dyDescent="0.25">
      <c r="A38" s="102">
        <v>1120</v>
      </c>
      <c r="B38" s="102" t="s">
        <v>17</v>
      </c>
      <c r="C38" s="17">
        <f>C44</f>
        <v>1130.93</v>
      </c>
      <c r="D38" s="17">
        <f>D44</f>
        <v>5055.1900000000005</v>
      </c>
      <c r="E38" s="18" t="s">
        <v>1144</v>
      </c>
    </row>
    <row r="39" spans="1:5" x14ac:dyDescent="0.25">
      <c r="A39" s="103"/>
      <c r="B39" s="103"/>
      <c r="C39" s="103"/>
      <c r="D39" s="103"/>
      <c r="E39" s="18"/>
    </row>
    <row r="40" spans="1:5" x14ac:dyDescent="0.25">
      <c r="A40" s="127" t="s">
        <v>16</v>
      </c>
      <c r="B40" s="127"/>
      <c r="C40" s="127"/>
      <c r="D40" s="127"/>
      <c r="E40" s="127"/>
    </row>
    <row r="42" spans="1:5" x14ac:dyDescent="0.25">
      <c r="A42" s="113" t="s">
        <v>18</v>
      </c>
      <c r="B42" s="113"/>
      <c r="C42" s="113"/>
      <c r="D42" s="113"/>
      <c r="E42" s="113"/>
    </row>
    <row r="43" spans="1:5" x14ac:dyDescent="0.25">
      <c r="E43" s="102"/>
    </row>
    <row r="44" spans="1:5" x14ac:dyDescent="0.25">
      <c r="A44" s="103">
        <v>1120</v>
      </c>
      <c r="B44" s="103" t="s">
        <v>17</v>
      </c>
      <c r="C44" s="94">
        <f>C51+C55</f>
        <v>1130.93</v>
      </c>
      <c r="D44" s="94">
        <f>D51+D55</f>
        <v>5055.1900000000005</v>
      </c>
      <c r="E44" s="18"/>
    </row>
    <row r="45" spans="1:5" hidden="1" x14ac:dyDescent="0.25">
      <c r="A45" s="104">
        <v>1121</v>
      </c>
      <c r="B45" s="104" t="s">
        <v>164</v>
      </c>
      <c r="C45" s="104">
        <v>0</v>
      </c>
      <c r="D45" s="104">
        <v>0</v>
      </c>
      <c r="E45" s="18"/>
    </row>
    <row r="46" spans="1:5" hidden="1" x14ac:dyDescent="0.25">
      <c r="A46" s="104" t="s">
        <v>76</v>
      </c>
      <c r="B46" s="104" t="s">
        <v>77</v>
      </c>
      <c r="C46" s="104">
        <v>0</v>
      </c>
      <c r="D46" s="104">
        <v>0</v>
      </c>
      <c r="E46" s="18"/>
    </row>
    <row r="47" spans="1:5" hidden="1" x14ac:dyDescent="0.25">
      <c r="A47" s="102" t="s">
        <v>165</v>
      </c>
      <c r="B47" s="102" t="s">
        <v>78</v>
      </c>
      <c r="C47" s="102">
        <v>0</v>
      </c>
      <c r="D47" s="102">
        <v>0</v>
      </c>
      <c r="E47" s="20"/>
    </row>
    <row r="48" spans="1:5" hidden="1" x14ac:dyDescent="0.25">
      <c r="A48" s="102" t="s">
        <v>166</v>
      </c>
      <c r="B48" s="102" t="s">
        <v>169</v>
      </c>
      <c r="C48" s="102">
        <v>0</v>
      </c>
      <c r="D48" s="102">
        <v>0</v>
      </c>
      <c r="E48" s="18"/>
    </row>
    <row r="49" spans="1:6" hidden="1" x14ac:dyDescent="0.25">
      <c r="A49" s="102" t="s">
        <v>167</v>
      </c>
      <c r="B49" s="102" t="s">
        <v>170</v>
      </c>
      <c r="C49" s="102">
        <v>0</v>
      </c>
      <c r="D49" s="102">
        <v>0</v>
      </c>
      <c r="E49" s="18"/>
    </row>
    <row r="50" spans="1:6" hidden="1" x14ac:dyDescent="0.25">
      <c r="A50" s="102" t="s">
        <v>168</v>
      </c>
      <c r="B50" s="102" t="s">
        <v>171</v>
      </c>
      <c r="C50" s="102">
        <v>0</v>
      </c>
      <c r="D50" s="102">
        <v>0</v>
      </c>
      <c r="E50" s="18"/>
    </row>
    <row r="51" spans="1:6" ht="24" x14ac:dyDescent="0.25">
      <c r="A51" s="104">
        <v>1129</v>
      </c>
      <c r="B51" s="104" t="s">
        <v>998</v>
      </c>
      <c r="C51" s="16">
        <f>C52</f>
        <v>0</v>
      </c>
      <c r="D51" s="16">
        <f>D52</f>
        <v>4993.3900000000003</v>
      </c>
      <c r="E51" s="102"/>
    </row>
    <row r="52" spans="1:6" x14ac:dyDescent="0.25">
      <c r="A52" s="102" t="s">
        <v>999</v>
      </c>
      <c r="B52" s="102" t="s">
        <v>1000</v>
      </c>
      <c r="C52" s="21">
        <v>0</v>
      </c>
      <c r="D52" s="21">
        <f>D53</f>
        <v>4993.3900000000003</v>
      </c>
      <c r="E52" s="102"/>
    </row>
    <row r="53" spans="1:6" x14ac:dyDescent="0.25">
      <c r="A53" s="102" t="s">
        <v>1001</v>
      </c>
      <c r="B53" s="102" t="s">
        <v>1003</v>
      </c>
      <c r="C53" s="21">
        <v>0</v>
      </c>
      <c r="D53" s="21">
        <v>4993.3900000000003</v>
      </c>
      <c r="E53" s="102"/>
    </row>
    <row r="54" spans="1:6" x14ac:dyDescent="0.25">
      <c r="A54" s="102" t="s">
        <v>1002</v>
      </c>
      <c r="B54" s="102" t="s">
        <v>1004</v>
      </c>
      <c r="C54" s="21">
        <v>0</v>
      </c>
      <c r="D54" s="21">
        <v>0</v>
      </c>
      <c r="E54" s="102"/>
    </row>
    <row r="55" spans="1:6" x14ac:dyDescent="0.25">
      <c r="A55" s="102" t="s">
        <v>1164</v>
      </c>
      <c r="B55" s="102" t="s">
        <v>1165</v>
      </c>
      <c r="C55" s="16">
        <f>C56</f>
        <v>1130.93</v>
      </c>
      <c r="D55" s="16">
        <f>D56</f>
        <v>61.8</v>
      </c>
      <c r="E55" s="102"/>
    </row>
    <row r="56" spans="1:6" x14ac:dyDescent="0.25">
      <c r="A56" s="102" t="s">
        <v>1166</v>
      </c>
      <c r="B56" s="102" t="s">
        <v>1165</v>
      </c>
      <c r="C56" s="21">
        <v>1130.93</v>
      </c>
      <c r="D56" s="21">
        <v>61.8</v>
      </c>
      <c r="E56" s="102"/>
    </row>
    <row r="57" spans="1:6" x14ac:dyDescent="0.25">
      <c r="E57" s="102"/>
    </row>
    <row r="58" spans="1:6" x14ac:dyDescent="0.25">
      <c r="A58" s="126" t="s">
        <v>108</v>
      </c>
      <c r="B58" s="126"/>
      <c r="C58" s="126"/>
      <c r="D58" s="126"/>
      <c r="E58" s="126"/>
    </row>
    <row r="60" spans="1:6" x14ac:dyDescent="0.25">
      <c r="A60" s="113" t="s">
        <v>18</v>
      </c>
      <c r="B60" s="113"/>
      <c r="C60" s="113"/>
      <c r="D60" s="113"/>
      <c r="E60" s="113"/>
    </row>
    <row r="62" spans="1:6" ht="24" x14ac:dyDescent="0.25">
      <c r="A62" s="104" t="s">
        <v>2</v>
      </c>
      <c r="B62" s="104" t="s">
        <v>1</v>
      </c>
      <c r="C62" s="58" t="s">
        <v>1163</v>
      </c>
      <c r="D62" s="58" t="s">
        <v>1146</v>
      </c>
      <c r="E62" s="73" t="s">
        <v>135</v>
      </c>
    </row>
    <row r="63" spans="1:6" ht="60" x14ac:dyDescent="0.25">
      <c r="A63" s="6" t="s">
        <v>19</v>
      </c>
      <c r="B63" s="104" t="s">
        <v>54</v>
      </c>
      <c r="C63" s="19">
        <f>C247-C263+C65</f>
        <v>17835715.239999995</v>
      </c>
      <c r="D63" s="19">
        <f>D247-D263+D65</f>
        <v>18326597.129999999</v>
      </c>
      <c r="E63" s="100" t="s">
        <v>1161</v>
      </c>
    </row>
    <row r="64" spans="1:6" x14ac:dyDescent="0.25">
      <c r="A64" s="104">
        <v>1224</v>
      </c>
      <c r="B64" s="103" t="s">
        <v>306</v>
      </c>
      <c r="C64" s="60">
        <f>C65</f>
        <v>17706134.109999996</v>
      </c>
      <c r="D64" s="60">
        <f>D65</f>
        <v>18192556.390000001</v>
      </c>
      <c r="E64" s="50"/>
      <c r="F64" s="12"/>
    </row>
    <row r="65" spans="1:6" x14ac:dyDescent="0.25">
      <c r="A65" s="104" t="s">
        <v>307</v>
      </c>
      <c r="B65" s="103" t="s">
        <v>308</v>
      </c>
      <c r="C65" s="60">
        <f>SUM(C66:C245)</f>
        <v>17706134.109999996</v>
      </c>
      <c r="D65" s="60">
        <f>SUM(D66:D245)</f>
        <v>18192556.390000001</v>
      </c>
      <c r="E65" s="20"/>
      <c r="F65" s="88"/>
    </row>
    <row r="66" spans="1:6" x14ac:dyDescent="0.25">
      <c r="A66" s="102" t="s">
        <v>309</v>
      </c>
      <c r="B66" s="102" t="s">
        <v>190</v>
      </c>
      <c r="C66" s="61">
        <v>83850.710000000006</v>
      </c>
      <c r="D66" s="61">
        <v>87334.85</v>
      </c>
      <c r="E66" s="20"/>
    </row>
    <row r="67" spans="1:6" x14ac:dyDescent="0.25">
      <c r="A67" s="102" t="s">
        <v>310</v>
      </c>
      <c r="B67" s="102" t="s">
        <v>191</v>
      </c>
      <c r="C67" s="61">
        <v>34972.15</v>
      </c>
      <c r="D67" s="61">
        <v>36423.879999999997</v>
      </c>
      <c r="E67" s="20"/>
    </row>
    <row r="68" spans="1:6" x14ac:dyDescent="0.25">
      <c r="A68" s="102" t="s">
        <v>311</v>
      </c>
      <c r="B68" s="102" t="s">
        <v>192</v>
      </c>
      <c r="C68" s="61">
        <v>83850.720000000001</v>
      </c>
      <c r="D68" s="61">
        <v>87334.86</v>
      </c>
      <c r="E68" s="20"/>
    </row>
    <row r="69" spans="1:6" x14ac:dyDescent="0.25">
      <c r="A69" s="102" t="s">
        <v>312</v>
      </c>
      <c r="B69" s="102" t="s">
        <v>193</v>
      </c>
      <c r="C69" s="61">
        <v>84138.3</v>
      </c>
      <c r="D69" s="61">
        <v>87556.800000000003</v>
      </c>
      <c r="E69" s="20"/>
    </row>
    <row r="70" spans="1:6" x14ac:dyDescent="0.25">
      <c r="A70" s="102" t="s">
        <v>313</v>
      </c>
      <c r="B70" s="102" t="s">
        <v>194</v>
      </c>
      <c r="C70" s="61">
        <v>83934.44</v>
      </c>
      <c r="D70" s="61">
        <v>87418.58</v>
      </c>
      <c r="E70" s="20"/>
    </row>
    <row r="71" spans="1:6" x14ac:dyDescent="0.25">
      <c r="A71" s="102" t="s">
        <v>314</v>
      </c>
      <c r="B71" s="102" t="s">
        <v>195</v>
      </c>
      <c r="C71" s="61">
        <v>84160.46</v>
      </c>
      <c r="D71" s="61">
        <v>87568.6</v>
      </c>
      <c r="E71" s="20"/>
    </row>
    <row r="72" spans="1:6" x14ac:dyDescent="0.25">
      <c r="A72" s="102" t="s">
        <v>315</v>
      </c>
      <c r="B72" s="102" t="s">
        <v>196</v>
      </c>
      <c r="C72" s="61">
        <v>120000</v>
      </c>
      <c r="D72" s="61">
        <v>120000</v>
      </c>
      <c r="E72" s="20"/>
    </row>
    <row r="73" spans="1:6" x14ac:dyDescent="0.25">
      <c r="A73" s="102" t="s">
        <v>316</v>
      </c>
      <c r="B73" s="102" t="s">
        <v>197</v>
      </c>
      <c r="C73" s="61">
        <v>70263.899999999994</v>
      </c>
      <c r="D73" s="61">
        <v>73102.16</v>
      </c>
      <c r="E73" s="20"/>
    </row>
    <row r="74" spans="1:6" x14ac:dyDescent="0.25">
      <c r="A74" s="102" t="s">
        <v>317</v>
      </c>
      <c r="B74" s="102" t="s">
        <v>199</v>
      </c>
      <c r="C74" s="61">
        <v>83850.720000000001</v>
      </c>
      <c r="D74" s="61">
        <v>87334.86</v>
      </c>
      <c r="E74" s="20"/>
    </row>
    <row r="75" spans="1:6" x14ac:dyDescent="0.25">
      <c r="A75" s="102" t="s">
        <v>318</v>
      </c>
      <c r="B75" s="102" t="s">
        <v>200</v>
      </c>
      <c r="C75" s="61">
        <v>84156.9</v>
      </c>
      <c r="D75" s="61">
        <v>87574.95</v>
      </c>
      <c r="E75" s="20"/>
    </row>
    <row r="76" spans="1:6" x14ac:dyDescent="0.25">
      <c r="A76" s="102" t="s">
        <v>319</v>
      </c>
      <c r="B76" s="102" t="s">
        <v>201</v>
      </c>
      <c r="C76" s="61">
        <v>87568.6</v>
      </c>
      <c r="D76" s="61">
        <v>87568.6</v>
      </c>
      <c r="E76" s="20"/>
    </row>
    <row r="77" spans="1:6" x14ac:dyDescent="0.25">
      <c r="A77" s="102" t="s">
        <v>320</v>
      </c>
      <c r="B77" s="102" t="s">
        <v>202</v>
      </c>
      <c r="C77" s="61">
        <v>24456.45</v>
      </c>
      <c r="D77" s="61">
        <v>25472.65</v>
      </c>
      <c r="E77" s="20"/>
    </row>
    <row r="78" spans="1:6" x14ac:dyDescent="0.25">
      <c r="A78" s="102" t="s">
        <v>321</v>
      </c>
      <c r="B78" s="102" t="s">
        <v>203</v>
      </c>
      <c r="C78" s="61">
        <v>100505.26</v>
      </c>
      <c r="D78" s="61">
        <v>104174.24</v>
      </c>
      <c r="E78" s="20"/>
    </row>
    <row r="79" spans="1:6" x14ac:dyDescent="0.25">
      <c r="A79" s="102" t="s">
        <v>322</v>
      </c>
      <c r="B79" s="102" t="s">
        <v>204</v>
      </c>
      <c r="C79" s="61">
        <v>64365.120000000003</v>
      </c>
      <c r="D79" s="61">
        <v>64365.120000000003</v>
      </c>
      <c r="E79" s="20"/>
    </row>
    <row r="80" spans="1:6" x14ac:dyDescent="0.25">
      <c r="A80" s="102" t="s">
        <v>323</v>
      </c>
      <c r="B80" s="102" t="s">
        <v>205</v>
      </c>
      <c r="C80" s="61">
        <v>101756.56</v>
      </c>
      <c r="D80" s="61">
        <v>107390.52</v>
      </c>
      <c r="E80" s="20"/>
    </row>
    <row r="81" spans="1:5" x14ac:dyDescent="0.25">
      <c r="A81" s="102" t="s">
        <v>324</v>
      </c>
      <c r="B81" s="102" t="s">
        <v>271</v>
      </c>
      <c r="C81" s="61">
        <v>84162.57</v>
      </c>
      <c r="D81" s="61">
        <v>87580.41</v>
      </c>
      <c r="E81" s="20"/>
    </row>
    <row r="82" spans="1:5" x14ac:dyDescent="0.25">
      <c r="A82" s="102" t="s">
        <v>325</v>
      </c>
      <c r="B82" s="102" t="s">
        <v>272</v>
      </c>
      <c r="C82" s="61">
        <v>84158.49</v>
      </c>
      <c r="D82" s="61">
        <v>84411.09</v>
      </c>
      <c r="E82" s="20"/>
    </row>
    <row r="83" spans="1:5" x14ac:dyDescent="0.25">
      <c r="A83" s="102" t="s">
        <v>326</v>
      </c>
      <c r="B83" s="102" t="s">
        <v>273</v>
      </c>
      <c r="C83" s="61">
        <v>94528.46</v>
      </c>
      <c r="D83" s="61">
        <v>94528.46</v>
      </c>
      <c r="E83" s="20"/>
    </row>
    <row r="84" spans="1:5" x14ac:dyDescent="0.25">
      <c r="A84" s="102" t="s">
        <v>327</v>
      </c>
      <c r="B84" s="102" t="s">
        <v>274</v>
      </c>
      <c r="C84" s="61">
        <v>119947.91</v>
      </c>
      <c r="D84" s="61">
        <v>119947.91</v>
      </c>
      <c r="E84" s="20"/>
    </row>
    <row r="85" spans="1:5" x14ac:dyDescent="0.25">
      <c r="A85" s="102" t="s">
        <v>328</v>
      </c>
      <c r="B85" s="102" t="s">
        <v>275</v>
      </c>
      <c r="C85" s="61">
        <v>83850.710000000006</v>
      </c>
      <c r="D85" s="61">
        <v>87334.85</v>
      </c>
      <c r="E85" s="20"/>
    </row>
    <row r="86" spans="1:5" x14ac:dyDescent="0.25">
      <c r="A86" s="102" t="s">
        <v>329</v>
      </c>
      <c r="B86" s="102" t="s">
        <v>276</v>
      </c>
      <c r="C86" s="61">
        <v>69875.62</v>
      </c>
      <c r="D86" s="61">
        <v>72779.06</v>
      </c>
      <c r="E86" s="20"/>
    </row>
    <row r="87" spans="1:5" x14ac:dyDescent="0.25">
      <c r="A87" s="102" t="s">
        <v>330</v>
      </c>
      <c r="B87" s="102" t="s">
        <v>277</v>
      </c>
      <c r="C87" s="61">
        <v>83827.92</v>
      </c>
      <c r="D87" s="61">
        <v>87312.1</v>
      </c>
      <c r="E87" s="20"/>
    </row>
    <row r="88" spans="1:5" x14ac:dyDescent="0.25">
      <c r="A88" s="102" t="s">
        <v>331</v>
      </c>
      <c r="B88" s="102" t="s">
        <v>278</v>
      </c>
      <c r="C88" s="61">
        <v>83850.720000000001</v>
      </c>
      <c r="D88" s="61">
        <v>87334.86</v>
      </c>
      <c r="E88" s="20"/>
    </row>
    <row r="89" spans="1:5" x14ac:dyDescent="0.25">
      <c r="A89" s="102" t="s">
        <v>332</v>
      </c>
      <c r="B89" s="102" t="s">
        <v>279</v>
      </c>
      <c r="C89" s="61">
        <v>83850.710000000006</v>
      </c>
      <c r="D89" s="61">
        <v>87334.85</v>
      </c>
      <c r="E89" s="20"/>
    </row>
    <row r="90" spans="1:5" x14ac:dyDescent="0.25">
      <c r="A90" s="102" t="s">
        <v>333</v>
      </c>
      <c r="B90" s="102" t="s">
        <v>280</v>
      </c>
      <c r="C90" s="61">
        <v>83850.710000000006</v>
      </c>
      <c r="D90" s="61">
        <v>87334.85</v>
      </c>
      <c r="E90" s="20"/>
    </row>
    <row r="91" spans="1:5" x14ac:dyDescent="0.25">
      <c r="A91" s="102" t="s">
        <v>334</v>
      </c>
      <c r="B91" s="102" t="s">
        <v>281</v>
      </c>
      <c r="C91" s="61">
        <v>84164.13</v>
      </c>
      <c r="D91" s="61">
        <v>87581.96</v>
      </c>
      <c r="E91" s="20"/>
    </row>
    <row r="92" spans="1:5" x14ac:dyDescent="0.25">
      <c r="A92" s="102" t="s">
        <v>335</v>
      </c>
      <c r="B92" s="102" t="s">
        <v>282</v>
      </c>
      <c r="C92" s="61">
        <v>84189.94</v>
      </c>
      <c r="D92" s="61">
        <v>87611.94</v>
      </c>
      <c r="E92" s="20"/>
    </row>
    <row r="93" spans="1:5" x14ac:dyDescent="0.25">
      <c r="A93" s="102" t="s">
        <v>336</v>
      </c>
      <c r="B93" s="102" t="s">
        <v>283</v>
      </c>
      <c r="C93" s="61">
        <v>83850.710000000006</v>
      </c>
      <c r="D93" s="61">
        <v>87334.85</v>
      </c>
      <c r="E93" s="20"/>
    </row>
    <row r="94" spans="1:5" x14ac:dyDescent="0.25">
      <c r="A94" s="102" t="s">
        <v>337</v>
      </c>
      <c r="B94" s="102" t="s">
        <v>284</v>
      </c>
      <c r="C94" s="61">
        <v>83850.61</v>
      </c>
      <c r="D94" s="61">
        <v>87334.85</v>
      </c>
      <c r="E94" s="20"/>
    </row>
    <row r="95" spans="1:5" x14ac:dyDescent="0.25">
      <c r="A95" s="102" t="s">
        <v>338</v>
      </c>
      <c r="B95" s="102" t="s">
        <v>285</v>
      </c>
      <c r="C95" s="61">
        <v>81055</v>
      </c>
      <c r="D95" s="61">
        <v>84460.01</v>
      </c>
      <c r="E95" s="20"/>
    </row>
    <row r="96" spans="1:5" x14ac:dyDescent="0.25">
      <c r="A96" s="102" t="s">
        <v>339</v>
      </c>
      <c r="B96" s="102" t="s">
        <v>286</v>
      </c>
      <c r="C96" s="61">
        <v>84149.67</v>
      </c>
      <c r="D96" s="61">
        <v>85990.23</v>
      </c>
      <c r="E96" s="20"/>
    </row>
    <row r="97" spans="1:5" x14ac:dyDescent="0.25">
      <c r="A97" s="102" t="s">
        <v>340</v>
      </c>
      <c r="B97" s="102" t="s">
        <v>288</v>
      </c>
      <c r="C97" s="61">
        <v>100942</v>
      </c>
      <c r="D97" s="61">
        <v>100942</v>
      </c>
      <c r="E97" s="20"/>
    </row>
    <row r="98" spans="1:5" x14ac:dyDescent="0.25">
      <c r="A98" s="102" t="s">
        <v>341</v>
      </c>
      <c r="B98" s="102" t="s">
        <v>289</v>
      </c>
      <c r="C98" s="61">
        <v>80624.37</v>
      </c>
      <c r="D98" s="61">
        <v>87334.85</v>
      </c>
      <c r="E98" s="20"/>
    </row>
    <row r="99" spans="1:5" x14ac:dyDescent="0.25">
      <c r="A99" s="102" t="s">
        <v>342</v>
      </c>
      <c r="B99" s="102" t="s">
        <v>290</v>
      </c>
      <c r="C99" s="61">
        <v>83455.14</v>
      </c>
      <c r="D99" s="61">
        <v>88501.85</v>
      </c>
      <c r="E99" s="20"/>
    </row>
    <row r="100" spans="1:5" x14ac:dyDescent="0.25">
      <c r="A100" s="102" t="s">
        <v>343</v>
      </c>
      <c r="B100" s="102" t="s">
        <v>291</v>
      </c>
      <c r="C100" s="61">
        <v>84192.11</v>
      </c>
      <c r="D100" s="61">
        <v>87602.23</v>
      </c>
      <c r="E100" s="20"/>
    </row>
    <row r="101" spans="1:5" x14ac:dyDescent="0.25">
      <c r="A101" s="102" t="s">
        <v>344</v>
      </c>
      <c r="B101" s="102" t="s">
        <v>292</v>
      </c>
      <c r="C101" s="61">
        <v>90734.43</v>
      </c>
      <c r="D101" s="61">
        <v>90734.43</v>
      </c>
      <c r="E101" s="20"/>
    </row>
    <row r="102" spans="1:5" x14ac:dyDescent="0.25">
      <c r="A102" s="102" t="s">
        <v>345</v>
      </c>
      <c r="B102" s="102" t="s">
        <v>293</v>
      </c>
      <c r="C102" s="61">
        <v>90959.78</v>
      </c>
      <c r="D102" s="61">
        <v>90959.78</v>
      </c>
      <c r="E102" s="20"/>
    </row>
    <row r="103" spans="1:5" x14ac:dyDescent="0.25">
      <c r="A103" s="102" t="s">
        <v>346</v>
      </c>
      <c r="B103" s="102" t="s">
        <v>294</v>
      </c>
      <c r="C103" s="61">
        <v>94306.880000000005</v>
      </c>
      <c r="D103" s="61">
        <v>94306.880000000005</v>
      </c>
      <c r="E103" s="20"/>
    </row>
    <row r="104" spans="1:5" x14ac:dyDescent="0.25">
      <c r="A104" s="102" t="s">
        <v>347</v>
      </c>
      <c r="B104" s="102" t="s">
        <v>295</v>
      </c>
      <c r="C104" s="61">
        <v>75777.38</v>
      </c>
      <c r="D104" s="61">
        <v>75777.38</v>
      </c>
      <c r="E104" s="20"/>
    </row>
    <row r="105" spans="1:5" x14ac:dyDescent="0.25">
      <c r="A105" s="102" t="s">
        <v>348</v>
      </c>
      <c r="B105" s="102" t="s">
        <v>296</v>
      </c>
      <c r="C105" s="61">
        <v>69945.399999999994</v>
      </c>
      <c r="D105" s="61">
        <v>72848.84</v>
      </c>
      <c r="E105" s="20"/>
    </row>
    <row r="106" spans="1:5" x14ac:dyDescent="0.25">
      <c r="A106" s="102" t="s">
        <v>425</v>
      </c>
      <c r="B106" s="102" t="s">
        <v>404</v>
      </c>
      <c r="C106" s="61">
        <v>90848.88</v>
      </c>
      <c r="D106" s="61">
        <v>94281.89</v>
      </c>
      <c r="E106" s="20"/>
    </row>
    <row r="107" spans="1:5" x14ac:dyDescent="0.25">
      <c r="A107" s="102" t="s">
        <v>426</v>
      </c>
      <c r="B107" s="102" t="s">
        <v>405</v>
      </c>
      <c r="C107" s="61">
        <v>90792.24</v>
      </c>
      <c r="D107" s="61">
        <v>94223.11</v>
      </c>
      <c r="E107" s="20"/>
    </row>
    <row r="108" spans="1:5" x14ac:dyDescent="0.25">
      <c r="A108" s="102" t="s">
        <v>427</v>
      </c>
      <c r="B108" s="102" t="s">
        <v>442</v>
      </c>
      <c r="C108" s="61">
        <v>90953.93</v>
      </c>
      <c r="D108" s="61">
        <v>94306.85</v>
      </c>
      <c r="E108" s="20"/>
    </row>
    <row r="109" spans="1:5" x14ac:dyDescent="0.25">
      <c r="A109" s="102" t="s">
        <v>568</v>
      </c>
      <c r="B109" s="102" t="s">
        <v>567</v>
      </c>
      <c r="C109" s="61">
        <v>113838.71</v>
      </c>
      <c r="D109" s="61">
        <v>116895.45</v>
      </c>
      <c r="E109" s="20"/>
    </row>
    <row r="110" spans="1:5" x14ac:dyDescent="0.25">
      <c r="A110" s="102" t="s">
        <v>428</v>
      </c>
      <c r="B110" s="102" t="s">
        <v>408</v>
      </c>
      <c r="C110" s="61">
        <v>90792.24</v>
      </c>
      <c r="D110" s="61">
        <v>94223.11</v>
      </c>
      <c r="E110" s="20"/>
    </row>
    <row r="111" spans="1:5" x14ac:dyDescent="0.25">
      <c r="A111" s="102" t="s">
        <v>429</v>
      </c>
      <c r="B111" s="102" t="s">
        <v>443</v>
      </c>
      <c r="C111" s="61">
        <v>90792.14</v>
      </c>
      <c r="D111" s="61">
        <v>94223.01</v>
      </c>
      <c r="E111" s="20"/>
    </row>
    <row r="112" spans="1:5" x14ac:dyDescent="0.25">
      <c r="A112" s="102" t="s">
        <v>430</v>
      </c>
      <c r="B112" s="102" t="s">
        <v>410</v>
      </c>
      <c r="C112" s="61">
        <v>90953.14</v>
      </c>
      <c r="D112" s="61">
        <v>94306.06</v>
      </c>
      <c r="E112" s="20"/>
    </row>
    <row r="113" spans="1:5" x14ac:dyDescent="0.25">
      <c r="A113" s="102" t="s">
        <v>431</v>
      </c>
      <c r="B113" s="102" t="s">
        <v>411</v>
      </c>
      <c r="C113" s="61">
        <v>90953.14</v>
      </c>
      <c r="D113" s="61">
        <v>94306.06</v>
      </c>
      <c r="E113" s="20"/>
    </row>
    <row r="114" spans="1:5" x14ac:dyDescent="0.25">
      <c r="A114" s="102" t="s">
        <v>432</v>
      </c>
      <c r="B114" s="102" t="s">
        <v>412</v>
      </c>
      <c r="C114" s="61">
        <v>75798.23</v>
      </c>
      <c r="D114" s="61">
        <v>78592.27</v>
      </c>
      <c r="E114" s="20"/>
    </row>
    <row r="115" spans="1:5" x14ac:dyDescent="0.25">
      <c r="A115" s="102" t="s">
        <v>433</v>
      </c>
      <c r="B115" s="102" t="s">
        <v>444</v>
      </c>
      <c r="C115" s="61">
        <v>90961.93</v>
      </c>
      <c r="D115" s="61">
        <v>94314.71</v>
      </c>
      <c r="E115" s="20"/>
    </row>
    <row r="116" spans="1:5" x14ac:dyDescent="0.25">
      <c r="A116" s="102" t="s">
        <v>434</v>
      </c>
      <c r="B116" s="102" t="s">
        <v>414</v>
      </c>
      <c r="C116" s="61">
        <v>90792.24</v>
      </c>
      <c r="D116" s="61">
        <v>94223.11</v>
      </c>
      <c r="E116" s="20"/>
    </row>
    <row r="117" spans="1:5" x14ac:dyDescent="0.25">
      <c r="A117" s="102" t="s">
        <v>435</v>
      </c>
      <c r="B117" s="102" t="s">
        <v>415</v>
      </c>
      <c r="C117" s="61">
        <v>37830.089999999997</v>
      </c>
      <c r="D117" s="61">
        <v>39259.620000000003</v>
      </c>
      <c r="E117" s="20"/>
    </row>
    <row r="118" spans="1:5" x14ac:dyDescent="0.25">
      <c r="A118" s="102" t="s">
        <v>436</v>
      </c>
      <c r="B118" s="102" t="s">
        <v>416</v>
      </c>
      <c r="C118" s="61">
        <v>90953.93</v>
      </c>
      <c r="D118" s="61">
        <v>94306.85</v>
      </c>
      <c r="E118" s="20"/>
    </row>
    <row r="119" spans="1:5" x14ac:dyDescent="0.25">
      <c r="A119" s="102" t="s">
        <v>437</v>
      </c>
      <c r="B119" s="102" t="s">
        <v>445</v>
      </c>
      <c r="C119" s="61">
        <v>110000</v>
      </c>
      <c r="D119" s="61">
        <v>110000</v>
      </c>
      <c r="E119" s="20"/>
    </row>
    <row r="120" spans="1:5" x14ac:dyDescent="0.25">
      <c r="A120" s="102" t="s">
        <v>438</v>
      </c>
      <c r="B120" s="102" t="s">
        <v>446</v>
      </c>
      <c r="C120" s="61">
        <v>52962.15</v>
      </c>
      <c r="D120" s="61">
        <v>54963.49</v>
      </c>
      <c r="E120" s="20"/>
    </row>
    <row r="121" spans="1:5" x14ac:dyDescent="0.25">
      <c r="A121" s="102" t="s">
        <v>439</v>
      </c>
      <c r="B121" s="102" t="s">
        <v>447</v>
      </c>
      <c r="C121" s="61">
        <v>45582.09</v>
      </c>
      <c r="D121" s="61">
        <v>47206</v>
      </c>
      <c r="E121" s="20"/>
    </row>
    <row r="122" spans="1:5" x14ac:dyDescent="0.25">
      <c r="A122" s="102" t="s">
        <v>440</v>
      </c>
      <c r="B122" s="102" t="s">
        <v>420</v>
      </c>
      <c r="C122" s="61">
        <v>94223.74</v>
      </c>
      <c r="D122" s="61">
        <v>94223.74</v>
      </c>
      <c r="E122" s="20"/>
    </row>
    <row r="123" spans="1:5" x14ac:dyDescent="0.25">
      <c r="A123" s="102" t="s">
        <v>441</v>
      </c>
      <c r="B123" s="102" t="s">
        <v>421</v>
      </c>
      <c r="C123" s="61">
        <v>81732.789999999994</v>
      </c>
      <c r="D123" s="61">
        <v>84359.18</v>
      </c>
      <c r="E123" s="20"/>
    </row>
    <row r="124" spans="1:5" x14ac:dyDescent="0.25">
      <c r="A124" s="102" t="s">
        <v>453</v>
      </c>
      <c r="B124" s="83" t="s">
        <v>501</v>
      </c>
      <c r="C124" s="61">
        <v>94306.87</v>
      </c>
      <c r="D124" s="61">
        <v>97646.82</v>
      </c>
      <c r="E124" s="20"/>
    </row>
    <row r="125" spans="1:5" x14ac:dyDescent="0.25">
      <c r="A125" s="102" t="s">
        <v>454</v>
      </c>
      <c r="B125" s="83" t="s">
        <v>502</v>
      </c>
      <c r="C125" s="61">
        <v>65085.13</v>
      </c>
      <c r="D125" s="61">
        <v>80000</v>
      </c>
      <c r="E125" s="20"/>
    </row>
    <row r="126" spans="1:5" x14ac:dyDescent="0.25">
      <c r="A126" s="102" t="s">
        <v>455</v>
      </c>
      <c r="B126" s="83" t="s">
        <v>503</v>
      </c>
      <c r="C126" s="61">
        <v>39259.620000000003</v>
      </c>
      <c r="D126" s="61">
        <v>40678.18</v>
      </c>
      <c r="E126" s="20"/>
    </row>
    <row r="127" spans="1:5" x14ac:dyDescent="0.25">
      <c r="A127" s="102" t="s">
        <v>456</v>
      </c>
      <c r="B127" s="83" t="s">
        <v>504</v>
      </c>
      <c r="C127" s="61">
        <v>100931.72</v>
      </c>
      <c r="D127" s="61">
        <v>100931.72</v>
      </c>
      <c r="E127" s="20"/>
    </row>
    <row r="128" spans="1:5" x14ac:dyDescent="0.25">
      <c r="A128" s="102" t="s">
        <v>457</v>
      </c>
      <c r="B128" s="83" t="s">
        <v>505</v>
      </c>
      <c r="C128" s="61">
        <v>78608.61</v>
      </c>
      <c r="D128" s="61">
        <v>81369.279999999999</v>
      </c>
      <c r="E128" s="20"/>
    </row>
    <row r="129" spans="1:5" x14ac:dyDescent="0.25">
      <c r="A129" s="102" t="s">
        <v>458</v>
      </c>
      <c r="B129" s="83" t="s">
        <v>506</v>
      </c>
      <c r="C129" s="61">
        <v>78589.03</v>
      </c>
      <c r="D129" s="61">
        <v>81356.37</v>
      </c>
      <c r="E129" s="20"/>
    </row>
    <row r="130" spans="1:5" x14ac:dyDescent="0.25">
      <c r="A130" s="102" t="s">
        <v>459</v>
      </c>
      <c r="B130" s="83" t="s">
        <v>507</v>
      </c>
      <c r="C130" s="61">
        <v>94223.13</v>
      </c>
      <c r="D130" s="61">
        <v>97627.68</v>
      </c>
      <c r="E130" s="20"/>
    </row>
    <row r="131" spans="1:5" x14ac:dyDescent="0.25">
      <c r="A131" s="102" t="s">
        <v>460</v>
      </c>
      <c r="B131" s="83" t="s">
        <v>508</v>
      </c>
      <c r="C131" s="61">
        <v>94526.34</v>
      </c>
      <c r="D131" s="61">
        <v>97930.89</v>
      </c>
      <c r="E131" s="20"/>
    </row>
    <row r="132" spans="1:5" x14ac:dyDescent="0.25">
      <c r="A132" s="102" t="s">
        <v>461</v>
      </c>
      <c r="B132" s="83" t="s">
        <v>509</v>
      </c>
      <c r="C132" s="61">
        <v>94312.77</v>
      </c>
      <c r="D132" s="61">
        <v>100792.91</v>
      </c>
      <c r="E132" s="20"/>
    </row>
    <row r="133" spans="1:5" x14ac:dyDescent="0.25">
      <c r="A133" s="102" t="s">
        <v>462</v>
      </c>
      <c r="B133" s="83" t="s">
        <v>510</v>
      </c>
      <c r="C133" s="61">
        <v>94306.8</v>
      </c>
      <c r="D133" s="61">
        <v>97635.32</v>
      </c>
      <c r="E133" s="20"/>
    </row>
    <row r="134" spans="1:5" x14ac:dyDescent="0.25">
      <c r="A134" s="102" t="s">
        <v>463</v>
      </c>
      <c r="B134" s="83" t="s">
        <v>511</v>
      </c>
      <c r="C134" s="61">
        <v>94223.11</v>
      </c>
      <c r="D134" s="61">
        <v>97667.55</v>
      </c>
      <c r="E134" s="20"/>
    </row>
    <row r="135" spans="1:5" x14ac:dyDescent="0.25">
      <c r="A135" s="102" t="s">
        <v>464</v>
      </c>
      <c r="B135" s="83" t="s">
        <v>512</v>
      </c>
      <c r="C135" s="61">
        <v>94223.13</v>
      </c>
      <c r="D135" s="61">
        <v>97627.68</v>
      </c>
      <c r="E135" s="20"/>
    </row>
    <row r="136" spans="1:5" x14ac:dyDescent="0.25">
      <c r="A136" s="102" t="s">
        <v>465</v>
      </c>
      <c r="B136" s="83" t="s">
        <v>513</v>
      </c>
      <c r="C136" s="61">
        <v>23175.38</v>
      </c>
      <c r="D136" s="61">
        <v>24013.61</v>
      </c>
      <c r="E136" s="20"/>
    </row>
    <row r="137" spans="1:5" x14ac:dyDescent="0.25">
      <c r="A137" s="102" t="s">
        <v>466</v>
      </c>
      <c r="B137" s="84" t="s">
        <v>514</v>
      </c>
      <c r="C137" s="61">
        <v>97679.41</v>
      </c>
      <c r="D137" s="61">
        <v>100937.42</v>
      </c>
      <c r="E137" s="20"/>
    </row>
    <row r="138" spans="1:5" x14ac:dyDescent="0.25">
      <c r="A138" s="102" t="s">
        <v>467</v>
      </c>
      <c r="B138" s="84" t="s">
        <v>515</v>
      </c>
      <c r="C138" s="61">
        <v>100937.04</v>
      </c>
      <c r="D138" s="61">
        <v>100937.04</v>
      </c>
      <c r="E138" s="20"/>
    </row>
    <row r="139" spans="1:5" x14ac:dyDescent="0.25">
      <c r="A139" s="102" t="s">
        <v>468</v>
      </c>
      <c r="B139" s="84" t="s">
        <v>516</v>
      </c>
      <c r="C139" s="61">
        <v>94223.13</v>
      </c>
      <c r="D139" s="61">
        <v>97627.68</v>
      </c>
      <c r="E139" s="20"/>
    </row>
    <row r="140" spans="1:5" x14ac:dyDescent="0.25">
      <c r="A140" s="102" t="s">
        <v>469</v>
      </c>
      <c r="B140" s="84" t="s">
        <v>517</v>
      </c>
      <c r="C140" s="61">
        <v>94332.02</v>
      </c>
      <c r="D140" s="61">
        <v>97652.47</v>
      </c>
      <c r="E140" s="20"/>
    </row>
    <row r="141" spans="1:5" x14ac:dyDescent="0.25">
      <c r="A141" s="102" t="s">
        <v>470</v>
      </c>
      <c r="B141" s="84" t="s">
        <v>518</v>
      </c>
      <c r="C141" s="61">
        <v>94306.86</v>
      </c>
      <c r="D141" s="61">
        <v>97627.68</v>
      </c>
      <c r="E141" s="20"/>
    </row>
    <row r="142" spans="1:5" x14ac:dyDescent="0.25">
      <c r="A142" s="102" t="s">
        <v>471</v>
      </c>
      <c r="B142" s="84" t="s">
        <v>519</v>
      </c>
      <c r="C142" s="61">
        <v>90985.11</v>
      </c>
      <c r="D142" s="61">
        <v>94338.03</v>
      </c>
      <c r="E142" s="20"/>
    </row>
    <row r="143" spans="1:5" x14ac:dyDescent="0.25">
      <c r="A143" s="102" t="s">
        <v>472</v>
      </c>
      <c r="B143" s="84" t="s">
        <v>520</v>
      </c>
      <c r="C143" s="61">
        <v>97627.7</v>
      </c>
      <c r="D143" s="61">
        <v>97627.7</v>
      </c>
      <c r="E143" s="20"/>
    </row>
    <row r="144" spans="1:5" x14ac:dyDescent="0.25">
      <c r="A144" s="102" t="s">
        <v>473</v>
      </c>
      <c r="B144" s="84" t="s">
        <v>521</v>
      </c>
      <c r="C144" s="61">
        <v>94308.800000000003</v>
      </c>
      <c r="D144" s="61">
        <v>97629.59</v>
      </c>
      <c r="E144" s="20"/>
    </row>
    <row r="145" spans="1:5" x14ac:dyDescent="0.25">
      <c r="A145" s="102" t="s">
        <v>474</v>
      </c>
      <c r="B145" s="84" t="s">
        <v>522</v>
      </c>
      <c r="C145" s="61">
        <v>94223.13</v>
      </c>
      <c r="D145" s="61">
        <v>97627.68</v>
      </c>
      <c r="E145" s="20"/>
    </row>
    <row r="146" spans="1:5" x14ac:dyDescent="0.25">
      <c r="A146" s="102" t="s">
        <v>475</v>
      </c>
      <c r="B146" s="84" t="s">
        <v>523</v>
      </c>
      <c r="C146" s="61">
        <v>94223.13</v>
      </c>
      <c r="D146" s="61">
        <v>97627.68</v>
      </c>
      <c r="E146" s="20"/>
    </row>
    <row r="147" spans="1:5" x14ac:dyDescent="0.25">
      <c r="A147" s="102" t="s">
        <v>476</v>
      </c>
      <c r="B147" s="84" t="s">
        <v>524</v>
      </c>
      <c r="C147" s="61">
        <v>94223.13</v>
      </c>
      <c r="D147" s="61">
        <v>97627.68</v>
      </c>
      <c r="E147" s="20"/>
    </row>
    <row r="148" spans="1:5" x14ac:dyDescent="0.25">
      <c r="A148" s="102" t="s">
        <v>525</v>
      </c>
      <c r="B148" s="84" t="s">
        <v>526</v>
      </c>
      <c r="C148" s="61">
        <v>97631.54</v>
      </c>
      <c r="D148" s="61">
        <v>100916.69</v>
      </c>
      <c r="E148" s="20"/>
    </row>
    <row r="149" spans="1:5" x14ac:dyDescent="0.25">
      <c r="A149" s="102" t="s">
        <v>547</v>
      </c>
      <c r="B149" s="84" t="s">
        <v>527</v>
      </c>
      <c r="C149" s="61">
        <v>97627.24</v>
      </c>
      <c r="D149" s="61">
        <v>100916.71</v>
      </c>
      <c r="E149" s="20"/>
    </row>
    <row r="150" spans="1:5" x14ac:dyDescent="0.25">
      <c r="A150" s="102" t="s">
        <v>548</v>
      </c>
      <c r="B150" s="84" t="s">
        <v>528</v>
      </c>
      <c r="C150" s="61">
        <v>97627.67</v>
      </c>
      <c r="D150" s="61">
        <v>100916.69</v>
      </c>
      <c r="E150" s="20"/>
    </row>
    <row r="151" spans="1:5" x14ac:dyDescent="0.25">
      <c r="A151" s="102" t="s">
        <v>549</v>
      </c>
      <c r="B151" s="84" t="s">
        <v>529</v>
      </c>
      <c r="C151" s="61">
        <v>97629.36</v>
      </c>
      <c r="D151" s="61">
        <v>100916.47</v>
      </c>
      <c r="E151" s="20"/>
    </row>
    <row r="152" spans="1:5" x14ac:dyDescent="0.25">
      <c r="A152" s="102" t="s">
        <v>550</v>
      </c>
      <c r="B152" s="84" t="s">
        <v>530</v>
      </c>
      <c r="C152" s="61">
        <v>97627.67</v>
      </c>
      <c r="D152" s="61">
        <v>100916.69</v>
      </c>
      <c r="E152" s="20"/>
    </row>
    <row r="153" spans="1:5" x14ac:dyDescent="0.25">
      <c r="A153" s="102" t="s">
        <v>551</v>
      </c>
      <c r="B153" s="84" t="s">
        <v>531</v>
      </c>
      <c r="C153" s="61">
        <v>101080.7</v>
      </c>
      <c r="D153" s="61">
        <v>104301.22</v>
      </c>
      <c r="E153" s="20"/>
    </row>
    <row r="154" spans="1:5" x14ac:dyDescent="0.25">
      <c r="A154" s="102" t="s">
        <v>552</v>
      </c>
      <c r="B154" s="84" t="s">
        <v>532</v>
      </c>
      <c r="C154" s="61">
        <v>97627.67</v>
      </c>
      <c r="D154" s="61">
        <v>100916.69</v>
      </c>
      <c r="E154" s="20"/>
    </row>
    <row r="155" spans="1:5" x14ac:dyDescent="0.25">
      <c r="A155" s="102" t="s">
        <v>553</v>
      </c>
      <c r="B155" s="84" t="s">
        <v>533</v>
      </c>
      <c r="C155" s="61">
        <v>97653.26</v>
      </c>
      <c r="D155" s="61">
        <v>100944.16</v>
      </c>
      <c r="E155" s="20"/>
    </row>
    <row r="156" spans="1:5" x14ac:dyDescent="0.25">
      <c r="A156" s="102" t="s">
        <v>554</v>
      </c>
      <c r="B156" s="84" t="s">
        <v>534</v>
      </c>
      <c r="C156" s="61">
        <v>97627.68</v>
      </c>
      <c r="D156" s="61">
        <v>100916.7</v>
      </c>
      <c r="E156" s="20"/>
    </row>
    <row r="157" spans="1:5" x14ac:dyDescent="0.25">
      <c r="A157" s="102" t="s">
        <v>555</v>
      </c>
      <c r="B157" s="84" t="s">
        <v>535</v>
      </c>
      <c r="C157" s="61">
        <v>97627.67</v>
      </c>
      <c r="D157" s="61">
        <v>100916.69</v>
      </c>
      <c r="E157" s="20"/>
    </row>
    <row r="158" spans="1:5" x14ac:dyDescent="0.25">
      <c r="A158" s="102" t="s">
        <v>556</v>
      </c>
      <c r="B158" s="84" t="s">
        <v>536</v>
      </c>
      <c r="C158" s="61">
        <v>97627.67</v>
      </c>
      <c r="D158" s="61">
        <v>100916.69</v>
      </c>
      <c r="E158" s="20"/>
    </row>
    <row r="159" spans="1:5" x14ac:dyDescent="0.25">
      <c r="A159" s="102" t="s">
        <v>557</v>
      </c>
      <c r="B159" s="84" t="s">
        <v>537</v>
      </c>
      <c r="C159" s="61">
        <v>97627.67</v>
      </c>
      <c r="D159" s="61">
        <v>100916.69</v>
      </c>
      <c r="E159" s="20"/>
    </row>
    <row r="160" spans="1:5" x14ac:dyDescent="0.25">
      <c r="A160" s="102" t="s">
        <v>558</v>
      </c>
      <c r="B160" s="84" t="s">
        <v>538</v>
      </c>
      <c r="C160" s="61">
        <v>97631.5</v>
      </c>
      <c r="D160" s="61">
        <v>100916.7</v>
      </c>
      <c r="E160" s="20"/>
    </row>
    <row r="161" spans="1:5" x14ac:dyDescent="0.25">
      <c r="A161" s="102" t="s">
        <v>559</v>
      </c>
      <c r="B161" s="84" t="s">
        <v>539</v>
      </c>
      <c r="C161" s="61">
        <v>25000</v>
      </c>
      <c r="D161" s="61">
        <v>25000</v>
      </c>
      <c r="E161" s="20"/>
    </row>
    <row r="162" spans="1:5" x14ac:dyDescent="0.25">
      <c r="A162" s="102" t="s">
        <v>560</v>
      </c>
      <c r="B162" s="84" t="s">
        <v>540</v>
      </c>
      <c r="C162" s="61">
        <v>81356.38</v>
      </c>
      <c r="D162" s="61">
        <v>84114.559999999998</v>
      </c>
      <c r="E162" s="20"/>
    </row>
    <row r="163" spans="1:5" x14ac:dyDescent="0.25">
      <c r="A163" s="102" t="s">
        <v>561</v>
      </c>
      <c r="B163" s="84" t="s">
        <v>541</v>
      </c>
      <c r="C163" s="61">
        <v>113788.16</v>
      </c>
      <c r="D163" s="61">
        <v>113788.16</v>
      </c>
      <c r="E163" s="20"/>
    </row>
    <row r="164" spans="1:5" x14ac:dyDescent="0.25">
      <c r="A164" s="102" t="s">
        <v>562</v>
      </c>
      <c r="B164" s="84" t="s">
        <v>542</v>
      </c>
      <c r="C164" s="61">
        <v>97635.31</v>
      </c>
      <c r="D164" s="61">
        <v>100916.7</v>
      </c>
      <c r="E164" s="20"/>
    </row>
    <row r="165" spans="1:5" x14ac:dyDescent="0.25">
      <c r="A165" s="102" t="s">
        <v>563</v>
      </c>
      <c r="B165" s="84" t="s">
        <v>543</v>
      </c>
      <c r="C165" s="61">
        <v>84160.93</v>
      </c>
      <c r="D165" s="61">
        <v>84160.93</v>
      </c>
      <c r="E165" s="20"/>
    </row>
    <row r="166" spans="1:5" x14ac:dyDescent="0.25">
      <c r="A166" s="102" t="s">
        <v>564</v>
      </c>
      <c r="B166" s="84" t="s">
        <v>544</v>
      </c>
      <c r="C166" s="61">
        <v>97627.67</v>
      </c>
      <c r="D166" s="61">
        <v>100916.69</v>
      </c>
      <c r="E166" s="20"/>
    </row>
    <row r="167" spans="1:5" x14ac:dyDescent="0.25">
      <c r="A167" s="102" t="s">
        <v>565</v>
      </c>
      <c r="B167" s="84" t="s">
        <v>545</v>
      </c>
      <c r="C167" s="61">
        <v>97631.49</v>
      </c>
      <c r="D167" s="61">
        <v>100916.69</v>
      </c>
      <c r="E167" s="20"/>
    </row>
    <row r="168" spans="1:5" x14ac:dyDescent="0.25">
      <c r="A168" s="102" t="s">
        <v>566</v>
      </c>
      <c r="B168" s="84" t="s">
        <v>546</v>
      </c>
      <c r="C168" s="61">
        <v>97627.69</v>
      </c>
      <c r="D168" s="61">
        <v>100946.96</v>
      </c>
      <c r="E168" s="20"/>
    </row>
    <row r="169" spans="1:5" x14ac:dyDescent="0.25">
      <c r="A169" s="102" t="s">
        <v>695</v>
      </c>
      <c r="B169" s="84" t="s">
        <v>672</v>
      </c>
      <c r="C169" s="61">
        <v>120000</v>
      </c>
      <c r="D169" s="61">
        <v>120000</v>
      </c>
      <c r="E169" s="20"/>
    </row>
    <row r="170" spans="1:5" x14ac:dyDescent="0.25">
      <c r="A170" s="102" t="s">
        <v>696</v>
      </c>
      <c r="B170" s="84" t="s">
        <v>673</v>
      </c>
      <c r="C170" s="61">
        <v>104174.23</v>
      </c>
      <c r="D170" s="61">
        <v>107400.57</v>
      </c>
      <c r="E170" s="20"/>
    </row>
    <row r="171" spans="1:5" x14ac:dyDescent="0.25">
      <c r="A171" s="102" t="s">
        <v>697</v>
      </c>
      <c r="B171" s="84" t="s">
        <v>674</v>
      </c>
      <c r="C171" s="61">
        <v>104221.55</v>
      </c>
      <c r="D171" s="61">
        <v>107447.28</v>
      </c>
      <c r="E171" s="20"/>
    </row>
    <row r="172" spans="1:5" x14ac:dyDescent="0.25">
      <c r="A172" s="102" t="s">
        <v>698</v>
      </c>
      <c r="B172" s="84" t="s">
        <v>675</v>
      </c>
      <c r="C172" s="61">
        <v>104174.23</v>
      </c>
      <c r="D172" s="61">
        <v>107400.57</v>
      </c>
      <c r="E172" s="20"/>
    </row>
    <row r="173" spans="1:5" x14ac:dyDescent="0.25">
      <c r="A173" s="102" t="s">
        <v>699</v>
      </c>
      <c r="B173" s="84" t="s">
        <v>676</v>
      </c>
      <c r="C173" s="61">
        <v>76244.210000000006</v>
      </c>
      <c r="D173" s="61">
        <v>78458.05</v>
      </c>
      <c r="E173" s="20"/>
    </row>
    <row r="174" spans="1:5" x14ac:dyDescent="0.25">
      <c r="A174" s="102" t="s">
        <v>700</v>
      </c>
      <c r="B174" s="84" t="s">
        <v>677</v>
      </c>
      <c r="C174" s="61">
        <v>104174.23</v>
      </c>
      <c r="D174" s="61">
        <v>107400.57</v>
      </c>
      <c r="E174" s="20"/>
    </row>
    <row r="175" spans="1:5" x14ac:dyDescent="0.25">
      <c r="A175" s="102" t="s">
        <v>701</v>
      </c>
      <c r="B175" s="84" t="s">
        <v>678</v>
      </c>
      <c r="C175" s="61">
        <v>104174.24</v>
      </c>
      <c r="D175" s="61">
        <v>107400.58</v>
      </c>
      <c r="E175" s="20"/>
    </row>
    <row r="176" spans="1:5" x14ac:dyDescent="0.25">
      <c r="A176" s="102" t="s">
        <v>702</v>
      </c>
      <c r="B176" s="84" t="s">
        <v>679</v>
      </c>
      <c r="C176" s="61">
        <v>69449.48</v>
      </c>
      <c r="D176" s="61">
        <v>71600.37</v>
      </c>
      <c r="E176" s="20"/>
    </row>
    <row r="177" spans="1:5" x14ac:dyDescent="0.25">
      <c r="A177" s="102" t="s">
        <v>703</v>
      </c>
      <c r="B177" s="84" t="s">
        <v>680</v>
      </c>
      <c r="C177" s="61">
        <v>92210.77</v>
      </c>
      <c r="D177" s="61">
        <v>92210.77</v>
      </c>
      <c r="E177" s="20"/>
    </row>
    <row r="178" spans="1:5" x14ac:dyDescent="0.25">
      <c r="A178" s="102" t="s">
        <v>704</v>
      </c>
      <c r="B178" s="84" t="s">
        <v>681</v>
      </c>
      <c r="C178" s="61">
        <v>43405.91</v>
      </c>
      <c r="D178" s="61">
        <v>44750.22</v>
      </c>
      <c r="E178" s="20"/>
    </row>
    <row r="179" spans="1:5" x14ac:dyDescent="0.25">
      <c r="A179" s="102" t="s">
        <v>705</v>
      </c>
      <c r="B179" s="84" t="s">
        <v>682</v>
      </c>
      <c r="C179" s="61">
        <v>104178.01</v>
      </c>
      <c r="D179" s="61">
        <v>107404.3</v>
      </c>
      <c r="E179" s="20"/>
    </row>
    <row r="180" spans="1:5" x14ac:dyDescent="0.25">
      <c r="A180" s="102" t="s">
        <v>706</v>
      </c>
      <c r="B180" s="84" t="s">
        <v>683</v>
      </c>
      <c r="C180" s="61">
        <v>104177.97</v>
      </c>
      <c r="D180" s="61">
        <v>107400.58</v>
      </c>
      <c r="E180" s="20"/>
    </row>
    <row r="181" spans="1:5" x14ac:dyDescent="0.25">
      <c r="A181" s="102" t="s">
        <v>707</v>
      </c>
      <c r="B181" s="84" t="s">
        <v>684</v>
      </c>
      <c r="C181" s="61">
        <v>104174.23</v>
      </c>
      <c r="D181" s="61">
        <v>107400.57</v>
      </c>
      <c r="E181" s="20"/>
    </row>
    <row r="182" spans="1:5" x14ac:dyDescent="0.25">
      <c r="A182" s="102" t="s">
        <v>708</v>
      </c>
      <c r="B182" s="84" t="s">
        <v>685</v>
      </c>
      <c r="C182" s="61">
        <v>104174.23</v>
      </c>
      <c r="D182" s="61">
        <v>107400.57</v>
      </c>
      <c r="E182" s="20"/>
    </row>
    <row r="183" spans="1:5" x14ac:dyDescent="0.25">
      <c r="A183" s="102" t="s">
        <v>709</v>
      </c>
      <c r="B183" s="84" t="s">
        <v>686</v>
      </c>
      <c r="C183" s="61">
        <v>104174.23</v>
      </c>
      <c r="D183" s="61">
        <v>107400.57</v>
      </c>
      <c r="E183" s="20"/>
    </row>
    <row r="184" spans="1:5" x14ac:dyDescent="0.25">
      <c r="A184" s="102" t="s">
        <v>710</v>
      </c>
      <c r="B184" s="84" t="s">
        <v>687</v>
      </c>
      <c r="C184" s="61">
        <v>92163.35</v>
      </c>
      <c r="D184" s="61">
        <v>92163.35</v>
      </c>
      <c r="E184" s="20"/>
    </row>
    <row r="185" spans="1:5" x14ac:dyDescent="0.25">
      <c r="A185" s="102" t="s">
        <v>711</v>
      </c>
      <c r="B185" s="84" t="s">
        <v>688</v>
      </c>
      <c r="C185" s="61">
        <v>104172.87</v>
      </c>
      <c r="D185" s="61">
        <v>94822.2</v>
      </c>
      <c r="E185" s="20"/>
    </row>
    <row r="186" spans="1:5" x14ac:dyDescent="0.25">
      <c r="A186" s="102" t="s">
        <v>712</v>
      </c>
      <c r="B186" s="84" t="s">
        <v>689</v>
      </c>
      <c r="C186" s="61">
        <v>107400.57</v>
      </c>
      <c r="D186" s="61">
        <v>116804.54</v>
      </c>
      <c r="E186" s="20"/>
    </row>
    <row r="187" spans="1:5" x14ac:dyDescent="0.25">
      <c r="A187" s="102" t="s">
        <v>713</v>
      </c>
      <c r="B187" s="84" t="s">
        <v>690</v>
      </c>
      <c r="C187" s="61">
        <v>104174.23</v>
      </c>
      <c r="D187" s="61">
        <v>107400.57</v>
      </c>
      <c r="E187" s="20"/>
    </row>
    <row r="188" spans="1:5" x14ac:dyDescent="0.25">
      <c r="A188" s="102" t="s">
        <v>798</v>
      </c>
      <c r="B188" s="84" t="s">
        <v>733</v>
      </c>
      <c r="C188" s="61">
        <v>104174.23</v>
      </c>
      <c r="D188" s="61">
        <v>107400.57</v>
      </c>
      <c r="E188" s="20"/>
    </row>
    <row r="189" spans="1:5" x14ac:dyDescent="0.25">
      <c r="A189" s="102" t="s">
        <v>799</v>
      </c>
      <c r="B189" s="84" t="s">
        <v>735</v>
      </c>
      <c r="C189" s="61">
        <v>71599.460000000006</v>
      </c>
      <c r="D189" s="61">
        <v>113729.76</v>
      </c>
      <c r="E189" s="20"/>
    </row>
    <row r="190" spans="1:5" x14ac:dyDescent="0.25">
      <c r="A190" s="102" t="s">
        <v>800</v>
      </c>
      <c r="B190" s="84" t="s">
        <v>811</v>
      </c>
      <c r="C190" s="61">
        <v>107400.2</v>
      </c>
      <c r="D190" s="61">
        <v>107400.2</v>
      </c>
      <c r="E190" s="20"/>
    </row>
    <row r="191" spans="1:5" x14ac:dyDescent="0.25">
      <c r="A191" s="102" t="s">
        <v>801</v>
      </c>
      <c r="B191" s="84" t="s">
        <v>812</v>
      </c>
      <c r="C191" s="61">
        <v>104174.25</v>
      </c>
      <c r="D191" s="61">
        <v>107400.59</v>
      </c>
      <c r="E191" s="20"/>
    </row>
    <row r="192" spans="1:5" x14ac:dyDescent="0.25">
      <c r="A192" s="102" t="s">
        <v>802</v>
      </c>
      <c r="B192" s="84" t="s">
        <v>813</v>
      </c>
      <c r="C192" s="61">
        <v>34724.71</v>
      </c>
      <c r="D192" s="61">
        <v>31052.87</v>
      </c>
      <c r="E192" s="20"/>
    </row>
    <row r="193" spans="1:5" x14ac:dyDescent="0.25">
      <c r="A193" s="102" t="s">
        <v>803</v>
      </c>
      <c r="B193" s="84" t="s">
        <v>814</v>
      </c>
      <c r="C193" s="61">
        <v>156261.35999999999</v>
      </c>
      <c r="D193" s="61">
        <v>161100.87</v>
      </c>
      <c r="E193" s="20"/>
    </row>
    <row r="194" spans="1:5" x14ac:dyDescent="0.25">
      <c r="A194" s="102" t="s">
        <v>804</v>
      </c>
      <c r="B194" s="84" t="s">
        <v>815</v>
      </c>
      <c r="C194" s="61">
        <v>104174.24</v>
      </c>
      <c r="D194" s="61">
        <v>107400.58</v>
      </c>
      <c r="E194" s="20"/>
    </row>
    <row r="195" spans="1:5" x14ac:dyDescent="0.25">
      <c r="A195" s="102" t="s">
        <v>805</v>
      </c>
      <c r="B195" s="84" t="s">
        <v>816</v>
      </c>
      <c r="C195" s="61">
        <v>35800.15</v>
      </c>
      <c r="D195" s="61">
        <v>35800.15</v>
      </c>
      <c r="E195" s="20"/>
    </row>
    <row r="196" spans="1:5" x14ac:dyDescent="0.25">
      <c r="A196" s="102" t="s">
        <v>806</v>
      </c>
      <c r="B196" s="84" t="s">
        <v>817</v>
      </c>
      <c r="C196" s="61">
        <v>170725.88</v>
      </c>
      <c r="D196" s="61">
        <v>170725.88</v>
      </c>
      <c r="E196" s="20"/>
    </row>
    <row r="197" spans="1:5" x14ac:dyDescent="0.25">
      <c r="A197" s="102" t="s">
        <v>807</v>
      </c>
      <c r="B197" s="84" t="s">
        <v>818</v>
      </c>
      <c r="C197" s="61">
        <v>156261.35999999999</v>
      </c>
      <c r="D197" s="61">
        <v>165848.16</v>
      </c>
      <c r="E197" s="20"/>
    </row>
    <row r="198" spans="1:5" x14ac:dyDescent="0.25">
      <c r="A198" s="102" t="s">
        <v>808</v>
      </c>
      <c r="B198" s="84" t="s">
        <v>819</v>
      </c>
      <c r="C198" s="61">
        <v>92229.119999999995</v>
      </c>
      <c r="D198" s="61">
        <v>94800.72</v>
      </c>
      <c r="E198" s="20"/>
    </row>
    <row r="199" spans="1:5" x14ac:dyDescent="0.25">
      <c r="A199" s="102" t="s">
        <v>809</v>
      </c>
      <c r="B199" s="84" t="s">
        <v>820</v>
      </c>
      <c r="C199" s="61">
        <v>104174.24</v>
      </c>
      <c r="D199" s="61">
        <v>107400.58</v>
      </c>
      <c r="E199" s="20"/>
    </row>
    <row r="200" spans="1:5" x14ac:dyDescent="0.25">
      <c r="A200" s="102" t="s">
        <v>810</v>
      </c>
      <c r="B200" s="84" t="s">
        <v>821</v>
      </c>
      <c r="C200" s="61">
        <v>26850.15</v>
      </c>
      <c r="D200" s="61">
        <v>27649.01</v>
      </c>
      <c r="E200" s="20"/>
    </row>
    <row r="201" spans="1:5" x14ac:dyDescent="0.25">
      <c r="A201" s="102" t="s">
        <v>871</v>
      </c>
      <c r="B201" s="84" t="s">
        <v>888</v>
      </c>
      <c r="C201" s="61">
        <v>92163.33</v>
      </c>
      <c r="D201" s="61">
        <v>94800.71</v>
      </c>
      <c r="E201" s="20"/>
    </row>
    <row r="202" spans="1:5" x14ac:dyDescent="0.25">
      <c r="A202" s="102" t="s">
        <v>872</v>
      </c>
      <c r="B202" s="84" t="s">
        <v>889</v>
      </c>
      <c r="C202" s="61">
        <v>110596.03</v>
      </c>
      <c r="D202" s="61">
        <v>113760.89</v>
      </c>
      <c r="E202" s="20"/>
    </row>
    <row r="203" spans="1:5" x14ac:dyDescent="0.25">
      <c r="A203" s="102" t="s">
        <v>873</v>
      </c>
      <c r="B203" s="84" t="s">
        <v>890</v>
      </c>
      <c r="C203" s="61">
        <v>110596.03</v>
      </c>
      <c r="D203" s="61">
        <v>116895.45</v>
      </c>
      <c r="E203" s="20"/>
    </row>
    <row r="204" spans="1:5" x14ac:dyDescent="0.25">
      <c r="A204" s="102" t="s">
        <v>874</v>
      </c>
      <c r="B204" s="84" t="s">
        <v>891</v>
      </c>
      <c r="C204" s="61">
        <v>73730.720000000001</v>
      </c>
      <c r="D204" s="61">
        <v>35840.629999999997</v>
      </c>
      <c r="E204" s="20"/>
    </row>
    <row r="205" spans="1:5" x14ac:dyDescent="0.25">
      <c r="A205" s="102" t="s">
        <v>875</v>
      </c>
      <c r="B205" s="84" t="s">
        <v>892</v>
      </c>
      <c r="C205" s="61">
        <v>165894.04999999999</v>
      </c>
      <c r="D205" s="61">
        <v>170641.34</v>
      </c>
      <c r="E205" s="20"/>
    </row>
    <row r="206" spans="1:5" x14ac:dyDescent="0.25">
      <c r="A206" s="102" t="s">
        <v>876</v>
      </c>
      <c r="B206" s="84" t="s">
        <v>893</v>
      </c>
      <c r="C206" s="61">
        <v>165894.04999999999</v>
      </c>
      <c r="D206" s="61">
        <v>170641.34</v>
      </c>
      <c r="E206" s="20"/>
    </row>
    <row r="207" spans="1:5" x14ac:dyDescent="0.25">
      <c r="A207" s="102" t="s">
        <v>877</v>
      </c>
      <c r="B207" s="84" t="s">
        <v>894</v>
      </c>
      <c r="C207" s="61">
        <v>115204.22</v>
      </c>
      <c r="D207" s="61">
        <v>118500.95</v>
      </c>
      <c r="E207" s="20"/>
    </row>
    <row r="208" spans="1:5" x14ac:dyDescent="0.25">
      <c r="A208" s="102" t="s">
        <v>878</v>
      </c>
      <c r="B208" s="84" t="s">
        <v>895</v>
      </c>
      <c r="C208" s="61">
        <v>92163.35</v>
      </c>
      <c r="D208" s="61">
        <v>94800.73</v>
      </c>
      <c r="E208" s="20"/>
    </row>
    <row r="209" spans="1:5" x14ac:dyDescent="0.25">
      <c r="A209" s="102" t="s">
        <v>948</v>
      </c>
      <c r="B209" s="84" t="s">
        <v>927</v>
      </c>
      <c r="C209" s="61">
        <v>100000</v>
      </c>
      <c r="D209" s="61">
        <v>100000</v>
      </c>
      <c r="E209" s="20"/>
    </row>
    <row r="210" spans="1:5" x14ac:dyDescent="0.25">
      <c r="A210" s="102" t="s">
        <v>879</v>
      </c>
      <c r="B210" s="84" t="s">
        <v>896</v>
      </c>
      <c r="C210" s="61">
        <v>180000</v>
      </c>
      <c r="D210" s="61">
        <v>180000</v>
      </c>
      <c r="E210" s="20"/>
    </row>
    <row r="211" spans="1:5" x14ac:dyDescent="0.25">
      <c r="A211" s="102" t="s">
        <v>880</v>
      </c>
      <c r="B211" s="84" t="s">
        <v>897</v>
      </c>
      <c r="C211" s="61">
        <v>165894.04999999999</v>
      </c>
      <c r="D211" s="61">
        <v>170641.34</v>
      </c>
      <c r="E211" s="20"/>
    </row>
    <row r="212" spans="1:5" x14ac:dyDescent="0.25">
      <c r="A212" s="102" t="s">
        <v>949</v>
      </c>
      <c r="B212" s="84" t="s">
        <v>929</v>
      </c>
      <c r="C212" s="61">
        <v>170641.34</v>
      </c>
      <c r="D212" s="61">
        <v>175343.18</v>
      </c>
      <c r="E212" s="20"/>
    </row>
    <row r="213" spans="1:5" x14ac:dyDescent="0.25">
      <c r="A213" s="102" t="s">
        <v>881</v>
      </c>
      <c r="B213" s="84" t="s">
        <v>898</v>
      </c>
      <c r="C213" s="61">
        <v>110596.03</v>
      </c>
      <c r="D213" s="61">
        <v>113760.89</v>
      </c>
      <c r="E213" s="20"/>
    </row>
    <row r="214" spans="1:5" x14ac:dyDescent="0.25">
      <c r="A214" s="102" t="s">
        <v>882</v>
      </c>
      <c r="B214" s="84" t="s">
        <v>899</v>
      </c>
      <c r="C214" s="61">
        <v>113760.89</v>
      </c>
      <c r="D214" s="61">
        <v>113760.89</v>
      </c>
      <c r="E214" s="20"/>
    </row>
    <row r="215" spans="1:5" x14ac:dyDescent="0.25">
      <c r="A215" s="102" t="s">
        <v>883</v>
      </c>
      <c r="B215" s="84" t="s">
        <v>900</v>
      </c>
      <c r="C215" s="61">
        <v>165894.04999999999</v>
      </c>
      <c r="D215" s="61">
        <v>170641.34</v>
      </c>
      <c r="E215" s="20"/>
    </row>
    <row r="216" spans="1:5" x14ac:dyDescent="0.25">
      <c r="A216" s="102" t="s">
        <v>884</v>
      </c>
      <c r="B216" s="84" t="s">
        <v>901</v>
      </c>
      <c r="C216" s="61">
        <v>73730.720000000001</v>
      </c>
      <c r="D216" s="61">
        <v>75840.63</v>
      </c>
      <c r="E216" s="20"/>
    </row>
    <row r="217" spans="1:5" x14ac:dyDescent="0.25">
      <c r="A217" s="102" t="s">
        <v>885</v>
      </c>
      <c r="B217" s="84" t="s">
        <v>902</v>
      </c>
      <c r="C217" s="61">
        <v>165893.87</v>
      </c>
      <c r="D217" s="61">
        <v>170641.16</v>
      </c>
      <c r="E217" s="20"/>
    </row>
    <row r="218" spans="1:5" x14ac:dyDescent="0.25">
      <c r="A218" s="102" t="s">
        <v>886</v>
      </c>
      <c r="B218" s="84" t="s">
        <v>903</v>
      </c>
      <c r="C218" s="61">
        <v>165894.04999999999</v>
      </c>
      <c r="D218" s="61">
        <v>170641.34</v>
      </c>
      <c r="E218" s="20"/>
    </row>
    <row r="219" spans="1:5" x14ac:dyDescent="0.25">
      <c r="A219" s="102" t="s">
        <v>887</v>
      </c>
      <c r="B219" s="84" t="s">
        <v>904</v>
      </c>
      <c r="C219" s="61">
        <v>46081.69</v>
      </c>
      <c r="D219" s="61">
        <v>47400.39</v>
      </c>
      <c r="E219" s="20"/>
    </row>
    <row r="220" spans="1:5" x14ac:dyDescent="0.25">
      <c r="A220" s="102" t="s">
        <v>1007</v>
      </c>
      <c r="B220" s="84" t="s">
        <v>1031</v>
      </c>
      <c r="C220" s="61">
        <v>175343.18</v>
      </c>
      <c r="D220" s="61">
        <v>180000</v>
      </c>
      <c r="E220" s="20"/>
    </row>
    <row r="221" spans="1:5" x14ac:dyDescent="0.25">
      <c r="A221" s="102" t="s">
        <v>1008</v>
      </c>
      <c r="B221" s="84" t="s">
        <v>1032</v>
      </c>
      <c r="C221" s="61">
        <v>175343.18</v>
      </c>
      <c r="D221" s="61">
        <v>180000</v>
      </c>
      <c r="E221" s="20"/>
    </row>
    <row r="222" spans="1:5" x14ac:dyDescent="0.25">
      <c r="A222" s="102" t="s">
        <v>1009</v>
      </c>
      <c r="B222" s="84" t="s">
        <v>1033</v>
      </c>
      <c r="C222" s="61">
        <v>116895.45</v>
      </c>
      <c r="D222" s="61">
        <v>120000</v>
      </c>
      <c r="E222" s="20"/>
    </row>
    <row r="223" spans="1:5" x14ac:dyDescent="0.25">
      <c r="A223" s="102" t="s">
        <v>1010</v>
      </c>
      <c r="B223" s="84" t="s">
        <v>1034</v>
      </c>
      <c r="C223" s="61">
        <v>180000</v>
      </c>
      <c r="D223" s="61">
        <v>180000</v>
      </c>
      <c r="E223" s="20"/>
    </row>
    <row r="224" spans="1:5" x14ac:dyDescent="0.25">
      <c r="A224" s="102" t="s">
        <v>1011</v>
      </c>
      <c r="B224" s="84" t="s">
        <v>1035</v>
      </c>
      <c r="C224" s="61">
        <v>175343.18</v>
      </c>
      <c r="D224" s="61">
        <v>180000</v>
      </c>
      <c r="E224" s="20"/>
    </row>
    <row r="225" spans="1:5" x14ac:dyDescent="0.25">
      <c r="A225" s="102" t="s">
        <v>1012</v>
      </c>
      <c r="B225" s="84" t="s">
        <v>1036</v>
      </c>
      <c r="C225" s="61">
        <v>175343.18</v>
      </c>
      <c r="D225" s="61">
        <v>180000</v>
      </c>
      <c r="E225" s="20"/>
    </row>
    <row r="226" spans="1:5" x14ac:dyDescent="0.25">
      <c r="A226" s="102" t="s">
        <v>1013</v>
      </c>
      <c r="B226" s="84" t="s">
        <v>1037</v>
      </c>
      <c r="C226" s="61">
        <v>97412.88</v>
      </c>
      <c r="D226" s="61">
        <v>100000</v>
      </c>
      <c r="E226" s="20"/>
    </row>
    <row r="227" spans="1:5" x14ac:dyDescent="0.25">
      <c r="A227" s="102" t="s">
        <v>1014</v>
      </c>
      <c r="B227" s="84" t="s">
        <v>1038</v>
      </c>
      <c r="C227" s="61">
        <v>126636.74</v>
      </c>
      <c r="D227" s="61">
        <v>130000</v>
      </c>
      <c r="E227" s="20"/>
    </row>
    <row r="228" spans="1:5" x14ac:dyDescent="0.25">
      <c r="A228" s="102" t="s">
        <v>1015</v>
      </c>
      <c r="B228" s="84" t="s">
        <v>1039</v>
      </c>
      <c r="C228" s="61">
        <v>155860.6</v>
      </c>
      <c r="D228" s="61">
        <v>160000</v>
      </c>
      <c r="E228" s="20"/>
    </row>
    <row r="229" spans="1:5" x14ac:dyDescent="0.25">
      <c r="A229" s="102" t="s">
        <v>1016</v>
      </c>
      <c r="B229" s="84" t="s">
        <v>1040</v>
      </c>
      <c r="C229" s="61">
        <v>180000</v>
      </c>
      <c r="D229" s="61">
        <v>180000</v>
      </c>
      <c r="E229" s="20"/>
    </row>
    <row r="230" spans="1:5" x14ac:dyDescent="0.25">
      <c r="A230" s="102" t="s">
        <v>1017</v>
      </c>
      <c r="B230" s="84" t="s">
        <v>1041</v>
      </c>
      <c r="C230" s="61">
        <v>68189.009999999995</v>
      </c>
      <c r="D230" s="61">
        <v>70000</v>
      </c>
      <c r="E230" s="20"/>
    </row>
    <row r="231" spans="1:5" x14ac:dyDescent="0.25">
      <c r="A231" s="102" t="s">
        <v>1018</v>
      </c>
      <c r="B231" s="84" t="s">
        <v>1042</v>
      </c>
      <c r="C231" s="61">
        <v>58447.73</v>
      </c>
      <c r="D231" s="61">
        <v>60000</v>
      </c>
      <c r="E231" s="20"/>
    </row>
    <row r="232" spans="1:5" x14ac:dyDescent="0.25">
      <c r="A232" s="102" t="s">
        <v>1019</v>
      </c>
      <c r="B232" s="84" t="s">
        <v>1043</v>
      </c>
      <c r="C232" s="61">
        <v>170641.34</v>
      </c>
      <c r="D232" s="61">
        <v>175343.18</v>
      </c>
      <c r="E232" s="20"/>
    </row>
    <row r="233" spans="1:5" x14ac:dyDescent="0.25">
      <c r="A233" s="102" t="s">
        <v>1020</v>
      </c>
      <c r="B233" s="84" t="s">
        <v>1044</v>
      </c>
      <c r="C233" s="61">
        <v>155860.6</v>
      </c>
      <c r="D233" s="61">
        <v>160000</v>
      </c>
      <c r="E233" s="20"/>
    </row>
    <row r="234" spans="1:5" x14ac:dyDescent="0.25">
      <c r="A234" s="102" t="s">
        <v>1021</v>
      </c>
      <c r="B234" s="84" t="s">
        <v>1045</v>
      </c>
      <c r="C234" s="61">
        <v>175343.18</v>
      </c>
      <c r="D234" s="61">
        <v>180000</v>
      </c>
      <c r="E234" s="20"/>
    </row>
    <row r="235" spans="1:5" x14ac:dyDescent="0.25">
      <c r="A235" s="102" t="s">
        <v>1022</v>
      </c>
      <c r="B235" s="84" t="s">
        <v>1046</v>
      </c>
      <c r="C235" s="61">
        <v>180000</v>
      </c>
      <c r="D235" s="61">
        <v>180000</v>
      </c>
      <c r="E235" s="20"/>
    </row>
    <row r="236" spans="1:5" x14ac:dyDescent="0.25">
      <c r="A236" s="102" t="s">
        <v>1023</v>
      </c>
      <c r="B236" s="84" t="s">
        <v>1047</v>
      </c>
      <c r="C236" s="61">
        <v>77930.33</v>
      </c>
      <c r="D236" s="61">
        <v>80000</v>
      </c>
      <c r="E236" s="20"/>
    </row>
    <row r="237" spans="1:5" x14ac:dyDescent="0.25">
      <c r="A237" s="102" t="s">
        <v>1024</v>
      </c>
      <c r="B237" s="84" t="s">
        <v>1048</v>
      </c>
      <c r="C237" s="61">
        <v>126636.74</v>
      </c>
      <c r="D237" s="61">
        <v>130000</v>
      </c>
      <c r="E237" s="20"/>
    </row>
    <row r="238" spans="1:5" x14ac:dyDescent="0.25">
      <c r="A238" s="102" t="s">
        <v>1025</v>
      </c>
      <c r="B238" s="84" t="s">
        <v>1049</v>
      </c>
      <c r="C238" s="61">
        <v>126636.74</v>
      </c>
      <c r="D238" s="61">
        <v>130000</v>
      </c>
      <c r="E238" s="20"/>
    </row>
    <row r="239" spans="1:5" x14ac:dyDescent="0.25">
      <c r="A239" s="102" t="s">
        <v>1026</v>
      </c>
      <c r="B239" s="84" t="s">
        <v>1050</v>
      </c>
      <c r="C239" s="61">
        <v>175343.18</v>
      </c>
      <c r="D239" s="61">
        <v>180000</v>
      </c>
      <c r="E239" s="20"/>
    </row>
    <row r="240" spans="1:5" x14ac:dyDescent="0.25">
      <c r="A240" s="102" t="s">
        <v>1027</v>
      </c>
      <c r="B240" s="84" t="s">
        <v>1051</v>
      </c>
      <c r="C240" s="61">
        <v>38965.15</v>
      </c>
      <c r="D240" s="61">
        <v>40000</v>
      </c>
      <c r="E240" s="20"/>
    </row>
    <row r="241" spans="1:5" x14ac:dyDescent="0.25">
      <c r="A241" s="102" t="s">
        <v>1028</v>
      </c>
      <c r="B241" s="84" t="s">
        <v>1052</v>
      </c>
      <c r="C241" s="61">
        <v>100000</v>
      </c>
      <c r="D241" s="61">
        <v>100000</v>
      </c>
      <c r="E241" s="20"/>
    </row>
    <row r="242" spans="1:5" x14ac:dyDescent="0.25">
      <c r="A242" s="102" t="s">
        <v>1029</v>
      </c>
      <c r="B242" s="84" t="s">
        <v>1053</v>
      </c>
      <c r="C242" s="61">
        <v>97412.88</v>
      </c>
      <c r="D242" s="61">
        <v>100000</v>
      </c>
      <c r="E242" s="20"/>
    </row>
    <row r="243" spans="1:5" x14ac:dyDescent="0.25">
      <c r="A243" s="102" t="s">
        <v>1030</v>
      </c>
      <c r="B243" s="84" t="s">
        <v>1054</v>
      </c>
      <c r="C243" s="61">
        <v>175343.18</v>
      </c>
      <c r="D243" s="61">
        <v>180000</v>
      </c>
      <c r="E243" s="20"/>
    </row>
    <row r="244" spans="1:5" x14ac:dyDescent="0.25">
      <c r="B244" s="84"/>
      <c r="C244" s="61"/>
      <c r="D244" s="61"/>
      <c r="E244" s="20"/>
    </row>
    <row r="245" spans="1:5" x14ac:dyDescent="0.25">
      <c r="B245" s="84"/>
      <c r="C245" s="61"/>
      <c r="D245" s="61"/>
      <c r="E245" s="20"/>
    </row>
    <row r="246" spans="1:5" x14ac:dyDescent="0.25">
      <c r="E246" s="20"/>
    </row>
    <row r="247" spans="1:5" x14ac:dyDescent="0.25">
      <c r="A247" s="104" t="s">
        <v>20</v>
      </c>
      <c r="B247" s="104" t="s">
        <v>21</v>
      </c>
      <c r="C247" s="16">
        <f>C248+C253+C252</f>
        <v>757274.47</v>
      </c>
      <c r="D247" s="16">
        <f>D248+D253+D252</f>
        <v>757274.47</v>
      </c>
      <c r="E247" s="4"/>
    </row>
    <row r="248" spans="1:5" x14ac:dyDescent="0.25">
      <c r="A248" s="103">
        <v>1241</v>
      </c>
      <c r="B248" s="103" t="s">
        <v>22</v>
      </c>
      <c r="C248" s="15">
        <v>599742.46</v>
      </c>
      <c r="D248" s="15">
        <v>599742.46</v>
      </c>
      <c r="E248" s="23"/>
    </row>
    <row r="249" spans="1:5" x14ac:dyDescent="0.25">
      <c r="A249" s="102" t="s">
        <v>23</v>
      </c>
      <c r="B249" s="102" t="s">
        <v>90</v>
      </c>
      <c r="C249" s="17">
        <v>306067.05</v>
      </c>
      <c r="D249" s="17">
        <v>306067.05</v>
      </c>
    </row>
    <row r="250" spans="1:5" x14ac:dyDescent="0.25">
      <c r="A250" s="102" t="s">
        <v>822</v>
      </c>
      <c r="B250" s="102" t="s">
        <v>91</v>
      </c>
      <c r="C250" s="17">
        <v>293675.40999999997</v>
      </c>
      <c r="D250" s="17">
        <v>293675.40999999997</v>
      </c>
    </row>
    <row r="251" spans="1:5" x14ac:dyDescent="0.25">
      <c r="A251" s="102" t="s">
        <v>24</v>
      </c>
      <c r="B251" s="102" t="s">
        <v>91</v>
      </c>
      <c r="C251" s="17">
        <v>144002.4</v>
      </c>
      <c r="D251" s="17">
        <v>144002.4</v>
      </c>
      <c r="E251" s="23"/>
    </row>
    <row r="252" spans="1:5" x14ac:dyDescent="0.25">
      <c r="A252" s="104">
        <v>1242</v>
      </c>
      <c r="B252" s="104" t="s">
        <v>823</v>
      </c>
      <c r="C252" s="22">
        <v>16704</v>
      </c>
      <c r="D252" s="22">
        <v>16704</v>
      </c>
      <c r="E252" s="23"/>
    </row>
    <row r="253" spans="1:5" s="104" customFormat="1" x14ac:dyDescent="0.25">
      <c r="A253" s="103" t="s">
        <v>25</v>
      </c>
      <c r="B253" s="103" t="s">
        <v>147</v>
      </c>
      <c r="C253" s="22">
        <f>C254</f>
        <v>140828.01</v>
      </c>
      <c r="D253" s="22">
        <f>D254</f>
        <v>140828.01</v>
      </c>
      <c r="E253" s="10"/>
    </row>
    <row r="254" spans="1:5" x14ac:dyDescent="0.25">
      <c r="A254" s="102" t="s">
        <v>81</v>
      </c>
      <c r="B254" s="102" t="s">
        <v>92</v>
      </c>
      <c r="C254" s="17">
        <v>140828.01</v>
      </c>
      <c r="D254" s="17">
        <v>140828.01</v>
      </c>
      <c r="E254" s="102"/>
    </row>
    <row r="255" spans="1:5" x14ac:dyDescent="0.25">
      <c r="E255" s="102"/>
    </row>
    <row r="256" spans="1:5" x14ac:dyDescent="0.25">
      <c r="E256" s="102"/>
    </row>
    <row r="257" spans="1:5" x14ac:dyDescent="0.25">
      <c r="A257" s="126" t="s">
        <v>109</v>
      </c>
      <c r="B257" s="126"/>
      <c r="C257" s="126"/>
      <c r="D257" s="126"/>
      <c r="E257" s="126"/>
    </row>
    <row r="258" spans="1:5" x14ac:dyDescent="0.25">
      <c r="A258" s="103"/>
      <c r="B258" s="103"/>
      <c r="C258" s="103"/>
      <c r="D258" s="103"/>
      <c r="E258" s="103"/>
    </row>
    <row r="259" spans="1:5" x14ac:dyDescent="0.25">
      <c r="A259" s="113" t="s">
        <v>18</v>
      </c>
      <c r="B259" s="113"/>
      <c r="C259" s="113"/>
      <c r="D259" s="113"/>
      <c r="E259" s="113"/>
    </row>
    <row r="261" spans="1:5" ht="24" x14ac:dyDescent="0.25">
      <c r="A261" s="104" t="s">
        <v>2</v>
      </c>
      <c r="B261" s="104" t="s">
        <v>1</v>
      </c>
      <c r="C261" s="58" t="s">
        <v>1163</v>
      </c>
      <c r="D261" s="58" t="s">
        <v>1146</v>
      </c>
      <c r="E261" s="73" t="s">
        <v>135</v>
      </c>
    </row>
    <row r="263" spans="1:5" ht="24" x14ac:dyDescent="0.25">
      <c r="A263" s="6" t="s">
        <v>60</v>
      </c>
      <c r="B263" s="104" t="s">
        <v>61</v>
      </c>
      <c r="C263" s="19">
        <f>C264+C270+C268</f>
        <v>627693.34000000008</v>
      </c>
      <c r="D263" s="19">
        <f>D264+D270+D268</f>
        <v>623233.73</v>
      </c>
      <c r="E263" s="57"/>
    </row>
    <row r="264" spans="1:5" x14ac:dyDescent="0.25">
      <c r="A264" s="103" t="s">
        <v>62</v>
      </c>
      <c r="B264" s="103" t="s">
        <v>63</v>
      </c>
      <c r="C264" s="16">
        <f>C265</f>
        <v>483621.56</v>
      </c>
      <c r="D264" s="16">
        <f>D265</f>
        <v>479625.49</v>
      </c>
      <c r="E264" s="4"/>
    </row>
    <row r="265" spans="1:5" ht="24" x14ac:dyDescent="0.25">
      <c r="A265" s="103" t="s">
        <v>64</v>
      </c>
      <c r="B265" s="104" t="s">
        <v>88</v>
      </c>
      <c r="C265" s="15">
        <f>C266+C267</f>
        <v>483621.56</v>
      </c>
      <c r="D265" s="15">
        <f>D266+D267</f>
        <v>479625.49</v>
      </c>
      <c r="E265" s="6"/>
    </row>
    <row r="266" spans="1:5" x14ac:dyDescent="0.25">
      <c r="A266" s="102" t="s">
        <v>82</v>
      </c>
      <c r="B266" s="102" t="s">
        <v>83</v>
      </c>
      <c r="C266" s="24">
        <v>305985.06</v>
      </c>
      <c r="D266" s="24">
        <v>305985.06</v>
      </c>
      <c r="E266" s="6"/>
    </row>
    <row r="267" spans="1:5" x14ac:dyDescent="0.25">
      <c r="A267" s="102" t="s">
        <v>84</v>
      </c>
      <c r="B267" s="102" t="s">
        <v>86</v>
      </c>
      <c r="C267" s="21">
        <v>177636.5</v>
      </c>
      <c r="D267" s="21">
        <v>173640.43</v>
      </c>
      <c r="E267" s="21"/>
    </row>
    <row r="268" spans="1:5" ht="24" x14ac:dyDescent="0.25">
      <c r="A268" s="104" t="s">
        <v>824</v>
      </c>
      <c r="B268" s="104" t="s">
        <v>825</v>
      </c>
      <c r="C268" s="16">
        <f>C269</f>
        <v>3244.78</v>
      </c>
      <c r="D268" s="16">
        <f>D269</f>
        <v>2781.24</v>
      </c>
      <c r="E268" s="21"/>
    </row>
    <row r="269" spans="1:5" x14ac:dyDescent="0.25">
      <c r="A269" s="102" t="s">
        <v>826</v>
      </c>
      <c r="B269" s="102" t="s">
        <v>827</v>
      </c>
      <c r="C269" s="21">
        <v>3244.78</v>
      </c>
      <c r="D269" s="21">
        <v>2781.24</v>
      </c>
      <c r="E269" s="21"/>
    </row>
    <row r="270" spans="1:5" x14ac:dyDescent="0.25">
      <c r="A270" s="103" t="s">
        <v>65</v>
      </c>
      <c r="B270" s="104" t="s">
        <v>87</v>
      </c>
      <c r="C270" s="16">
        <f>C271</f>
        <v>140827</v>
      </c>
      <c r="D270" s="16">
        <f>D271</f>
        <v>140827</v>
      </c>
      <c r="E270" s="21"/>
    </row>
    <row r="271" spans="1:5" x14ac:dyDescent="0.25">
      <c r="A271" s="102" t="s">
        <v>89</v>
      </c>
      <c r="B271" s="102" t="s">
        <v>85</v>
      </c>
      <c r="C271" s="21">
        <v>140827</v>
      </c>
      <c r="D271" s="21">
        <v>140827</v>
      </c>
      <c r="E271" s="21"/>
    </row>
    <row r="272" spans="1:5" x14ac:dyDescent="0.25">
      <c r="E272" s="102"/>
    </row>
    <row r="273" spans="1:5" x14ac:dyDescent="0.25">
      <c r="A273" s="114" t="s">
        <v>57</v>
      </c>
      <c r="B273" s="114"/>
      <c r="C273" s="114"/>
      <c r="D273" s="114"/>
      <c r="E273" s="102"/>
    </row>
    <row r="274" spans="1:5" x14ac:dyDescent="0.25">
      <c r="A274" s="104"/>
      <c r="B274" s="104"/>
      <c r="C274" s="104"/>
      <c r="D274" s="104"/>
      <c r="E274" s="102"/>
    </row>
    <row r="275" spans="1:5" x14ac:dyDescent="0.25">
      <c r="A275" s="25" t="s">
        <v>58</v>
      </c>
      <c r="B275" s="25" t="s">
        <v>59</v>
      </c>
      <c r="C275" s="25" t="s">
        <v>145</v>
      </c>
      <c r="D275" s="25" t="s">
        <v>145</v>
      </c>
      <c r="E275" s="102"/>
    </row>
    <row r="276" spans="1:5" x14ac:dyDescent="0.25">
      <c r="A276" s="5">
        <v>1240</v>
      </c>
      <c r="B276" s="26" t="s">
        <v>21</v>
      </c>
      <c r="C276" s="27"/>
      <c r="D276" s="27"/>
      <c r="E276" s="102"/>
    </row>
    <row r="277" spans="1:5" x14ac:dyDescent="0.25">
      <c r="A277" s="25">
        <v>1241</v>
      </c>
      <c r="B277" s="25" t="s">
        <v>22</v>
      </c>
      <c r="C277" s="25"/>
      <c r="D277" s="25"/>
      <c r="E277" s="102"/>
    </row>
    <row r="278" spans="1:5" x14ac:dyDescent="0.25">
      <c r="A278" s="5" t="s">
        <v>23</v>
      </c>
      <c r="B278" s="5" t="s">
        <v>90</v>
      </c>
      <c r="C278" s="53">
        <v>10</v>
      </c>
      <c r="D278" s="53">
        <v>10</v>
      </c>
      <c r="E278" s="102"/>
    </row>
    <row r="279" spans="1:5" x14ac:dyDescent="0.25">
      <c r="A279" s="5" t="s">
        <v>24</v>
      </c>
      <c r="B279" s="5" t="s">
        <v>91</v>
      </c>
      <c r="C279" s="53">
        <v>3</v>
      </c>
      <c r="D279" s="53">
        <v>3</v>
      </c>
      <c r="E279" s="102"/>
    </row>
    <row r="280" spans="1:5" x14ac:dyDescent="0.25">
      <c r="A280" s="5" t="s">
        <v>1153</v>
      </c>
      <c r="B280" s="5" t="s">
        <v>1154</v>
      </c>
      <c r="C280" s="53">
        <v>3</v>
      </c>
      <c r="D280" s="53">
        <v>3</v>
      </c>
      <c r="E280" s="102"/>
    </row>
    <row r="281" spans="1:5" x14ac:dyDescent="0.25">
      <c r="A281" s="56" t="s">
        <v>25</v>
      </c>
      <c r="B281" s="25" t="s">
        <v>149</v>
      </c>
      <c r="C281" s="54"/>
      <c r="D281" s="54"/>
      <c r="E281" s="102"/>
    </row>
    <row r="282" spans="1:5" x14ac:dyDescent="0.25">
      <c r="A282" s="5" t="s">
        <v>81</v>
      </c>
      <c r="B282" s="5" t="s">
        <v>148</v>
      </c>
      <c r="C282" s="53">
        <v>5</v>
      </c>
      <c r="D282" s="53">
        <v>5</v>
      </c>
      <c r="E282" s="102"/>
    </row>
    <row r="283" spans="1:5" x14ac:dyDescent="0.25">
      <c r="A283" s="28"/>
      <c r="B283" s="28"/>
      <c r="C283" s="28"/>
      <c r="D283" s="28"/>
      <c r="E283" s="102"/>
    </row>
    <row r="284" spans="1:5" hidden="1" x14ac:dyDescent="0.25">
      <c r="A284" s="28">
        <v>1280</v>
      </c>
      <c r="B284" s="59" t="s">
        <v>349</v>
      </c>
      <c r="C284" s="77">
        <v>0</v>
      </c>
      <c r="D284" s="77">
        <f>SUM(D287:D289)</f>
        <v>-2744113.7800000003</v>
      </c>
      <c r="E284" s="102"/>
    </row>
    <row r="285" spans="1:5" hidden="1" x14ac:dyDescent="0.25">
      <c r="A285" s="59">
        <v>1282</v>
      </c>
      <c r="B285" s="86" t="s">
        <v>349</v>
      </c>
      <c r="C285" s="77">
        <f>+C286</f>
        <v>0</v>
      </c>
      <c r="D285" s="77">
        <f>+D286</f>
        <v>-1002054.52</v>
      </c>
      <c r="E285" s="102"/>
    </row>
    <row r="286" spans="1:5" hidden="1" x14ac:dyDescent="0.25">
      <c r="A286" s="59" t="s">
        <v>350</v>
      </c>
      <c r="B286" s="86" t="s">
        <v>351</v>
      </c>
      <c r="C286" s="76">
        <v>0</v>
      </c>
      <c r="D286" s="76">
        <v>-1002054.52</v>
      </c>
      <c r="E286" s="102"/>
    </row>
    <row r="287" spans="1:5" ht="84" hidden="1" x14ac:dyDescent="0.25">
      <c r="A287" s="28" t="s">
        <v>352</v>
      </c>
      <c r="B287" s="28" t="s">
        <v>79</v>
      </c>
      <c r="C287" s="76">
        <v>0</v>
      </c>
      <c r="D287" s="76">
        <v>-942800</v>
      </c>
      <c r="E287" s="80" t="s">
        <v>1141</v>
      </c>
    </row>
    <row r="288" spans="1:5" ht="84" hidden="1" x14ac:dyDescent="0.25">
      <c r="A288" s="28" t="s">
        <v>694</v>
      </c>
      <c r="B288" s="28" t="s">
        <v>106</v>
      </c>
      <c r="C288" s="76">
        <v>0</v>
      </c>
      <c r="D288" s="76">
        <v>-59254.52</v>
      </c>
      <c r="E288" s="80" t="s">
        <v>1141</v>
      </c>
    </row>
    <row r="289" spans="1:5" ht="84" hidden="1" x14ac:dyDescent="0.25">
      <c r="A289" s="28">
        <v>1284</v>
      </c>
      <c r="B289" s="28" t="s">
        <v>569</v>
      </c>
      <c r="C289" s="76">
        <v>0</v>
      </c>
      <c r="D289" s="76">
        <v>-1742059.26</v>
      </c>
      <c r="E289" s="80" t="s">
        <v>1141</v>
      </c>
    </row>
    <row r="290" spans="1:5" hidden="1" x14ac:dyDescent="0.25">
      <c r="A290" s="28"/>
      <c r="B290" s="28"/>
      <c r="C290" s="28"/>
      <c r="D290" s="28"/>
      <c r="E290" s="80"/>
    </row>
    <row r="291" spans="1:5" x14ac:dyDescent="0.25">
      <c r="A291" s="82" t="s">
        <v>3</v>
      </c>
      <c r="B291" s="81"/>
      <c r="C291" s="81"/>
      <c r="D291" s="81"/>
      <c r="E291" s="81"/>
    </row>
    <row r="292" spans="1:5" x14ac:dyDescent="0.25">
      <c r="A292" s="82"/>
      <c r="B292" s="81"/>
      <c r="C292" s="81"/>
      <c r="D292" s="81"/>
      <c r="E292" s="81"/>
    </row>
    <row r="293" spans="1:5" x14ac:dyDescent="0.25">
      <c r="A293" s="113" t="s">
        <v>18</v>
      </c>
      <c r="B293" s="113"/>
      <c r="C293" s="113"/>
      <c r="D293" s="113"/>
      <c r="E293" s="113"/>
    </row>
    <row r="294" spans="1:5" ht="24" x14ac:dyDescent="0.25">
      <c r="A294" s="104" t="s">
        <v>2</v>
      </c>
      <c r="B294" s="104" t="s">
        <v>1</v>
      </c>
      <c r="C294" s="58" t="s">
        <v>1163</v>
      </c>
      <c r="D294" s="58" t="s">
        <v>1146</v>
      </c>
      <c r="E294" s="102"/>
    </row>
    <row r="296" spans="1:5" x14ac:dyDescent="0.25">
      <c r="A296" s="6" t="s">
        <v>26</v>
      </c>
      <c r="B296" s="3" t="s">
        <v>3</v>
      </c>
      <c r="C296" s="16">
        <f>C297+C333</f>
        <v>40902295.280000001</v>
      </c>
      <c r="D296" s="16">
        <f>D297+D333</f>
        <v>40857183.289999999</v>
      </c>
      <c r="E296" s="57"/>
    </row>
    <row r="297" spans="1:5" x14ac:dyDescent="0.25">
      <c r="A297" s="104" t="s">
        <v>27</v>
      </c>
      <c r="B297" s="3" t="s">
        <v>28</v>
      </c>
      <c r="C297" s="16">
        <f>C301+C303+C314</f>
        <v>299978.11</v>
      </c>
      <c r="D297" s="16">
        <f>D301+D303+D314</f>
        <v>254866.12</v>
      </c>
      <c r="E297" s="4"/>
    </row>
    <row r="298" spans="1:5" x14ac:dyDescent="0.25">
      <c r="A298" s="104">
        <v>2111</v>
      </c>
      <c r="B298" s="3" t="s">
        <v>355</v>
      </c>
      <c r="C298" s="16">
        <f>C299</f>
        <v>0</v>
      </c>
      <c r="D298" s="16">
        <f>D299</f>
        <v>0</v>
      </c>
      <c r="E298" s="4"/>
    </row>
    <row r="299" spans="1:5" ht="24" x14ac:dyDescent="0.25">
      <c r="A299" s="104" t="s">
        <v>353</v>
      </c>
      <c r="B299" s="3" t="s">
        <v>356</v>
      </c>
      <c r="C299" s="16">
        <f>C300</f>
        <v>0</v>
      </c>
      <c r="D299" s="16">
        <f>D300</f>
        <v>0</v>
      </c>
      <c r="E299" s="4"/>
    </row>
    <row r="300" spans="1:5" x14ac:dyDescent="0.25">
      <c r="A300" s="102" t="s">
        <v>354</v>
      </c>
      <c r="B300" s="1" t="s">
        <v>357</v>
      </c>
      <c r="C300" s="16">
        <f t="shared" ref="C300:D300" si="0">C301</f>
        <v>0</v>
      </c>
      <c r="D300" s="16">
        <f t="shared" si="0"/>
        <v>0</v>
      </c>
      <c r="E300" s="4"/>
    </row>
    <row r="301" spans="1:5" x14ac:dyDescent="0.25">
      <c r="B301" s="1"/>
      <c r="C301" s="21">
        <v>0</v>
      </c>
      <c r="D301" s="21">
        <v>0</v>
      </c>
      <c r="E301" s="4"/>
    </row>
    <row r="302" spans="1:5" x14ac:dyDescent="0.25">
      <c r="B302" s="1"/>
      <c r="C302" s="21"/>
      <c r="D302" s="21"/>
      <c r="E302" s="4"/>
    </row>
    <row r="303" spans="1:5" x14ac:dyDescent="0.25">
      <c r="A303" s="103" t="s">
        <v>29</v>
      </c>
      <c r="B303" s="7" t="s">
        <v>30</v>
      </c>
      <c r="C303" s="16">
        <f>C304+C305+C306</f>
        <v>181238.6</v>
      </c>
      <c r="D303" s="16">
        <f>D304+D305+D306</f>
        <v>181238.6</v>
      </c>
    </row>
    <row r="304" spans="1:5" ht="72" x14ac:dyDescent="0.25">
      <c r="A304" s="102" t="s">
        <v>93</v>
      </c>
      <c r="B304" s="1" t="s">
        <v>94</v>
      </c>
      <c r="C304" s="24">
        <v>125000</v>
      </c>
      <c r="D304" s="24">
        <v>125000</v>
      </c>
      <c r="E304" s="2" t="s">
        <v>162</v>
      </c>
    </row>
    <row r="305" spans="1:8" ht="48" x14ac:dyDescent="0.25">
      <c r="A305" s="102" t="s">
        <v>95</v>
      </c>
      <c r="B305" s="1" t="s">
        <v>96</v>
      </c>
      <c r="C305" s="12">
        <v>28199.07</v>
      </c>
      <c r="D305" s="12">
        <v>28199.07</v>
      </c>
      <c r="E305" s="2" t="s">
        <v>163</v>
      </c>
    </row>
    <row r="306" spans="1:8" ht="24" x14ac:dyDescent="0.25">
      <c r="A306" s="104" t="s">
        <v>174</v>
      </c>
      <c r="B306" s="3" t="s">
        <v>175</v>
      </c>
      <c r="C306" s="41">
        <f>C308+C310+C307+C309</f>
        <v>28039.53</v>
      </c>
      <c r="D306" s="41">
        <f>D308+D310+D307+D309</f>
        <v>28039.53</v>
      </c>
    </row>
    <row r="307" spans="1:8" x14ac:dyDescent="0.25">
      <c r="A307" s="102" t="s">
        <v>1110</v>
      </c>
      <c r="B307" s="1" t="s">
        <v>1111</v>
      </c>
      <c r="C307" s="12">
        <v>28039.53</v>
      </c>
      <c r="D307" s="12">
        <v>28039.53</v>
      </c>
    </row>
    <row r="308" spans="1:8" hidden="1" x14ac:dyDescent="0.25">
      <c r="A308" s="102" t="s">
        <v>243</v>
      </c>
      <c r="B308" s="1" t="s">
        <v>244</v>
      </c>
      <c r="C308" s="12"/>
      <c r="D308" s="12"/>
    </row>
    <row r="309" spans="1:8" ht="72" x14ac:dyDescent="0.25">
      <c r="A309" s="102" t="s">
        <v>1112</v>
      </c>
      <c r="B309" s="1" t="s">
        <v>187</v>
      </c>
      <c r="C309" s="12">
        <v>0</v>
      </c>
      <c r="D309" s="12">
        <v>0</v>
      </c>
      <c r="E309" s="2" t="s">
        <v>1142</v>
      </c>
    </row>
    <row r="310" spans="1:8" hidden="1" x14ac:dyDescent="0.25">
      <c r="A310" s="102" t="s">
        <v>828</v>
      </c>
      <c r="B310" s="1" t="s">
        <v>829</v>
      </c>
      <c r="C310" s="12">
        <v>0</v>
      </c>
      <c r="D310" s="12">
        <v>0</v>
      </c>
    </row>
    <row r="311" spans="1:8" ht="24" hidden="1" x14ac:dyDescent="0.25">
      <c r="A311" s="104" t="s">
        <v>941</v>
      </c>
      <c r="B311" s="3" t="s">
        <v>942</v>
      </c>
      <c r="C311" s="12"/>
      <c r="D311" s="12"/>
    </row>
    <row r="312" spans="1:8" hidden="1" x14ac:dyDescent="0.25">
      <c r="A312" s="102" t="s">
        <v>943</v>
      </c>
      <c r="B312" s="1" t="s">
        <v>829</v>
      </c>
      <c r="C312" s="12"/>
      <c r="D312" s="12"/>
    </row>
    <row r="313" spans="1:8" hidden="1" x14ac:dyDescent="0.25">
      <c r="A313" s="102" t="s">
        <v>944</v>
      </c>
      <c r="B313" s="1" t="s">
        <v>945</v>
      </c>
      <c r="C313" s="12"/>
      <c r="D313" s="12"/>
    </row>
    <row r="314" spans="1:8" x14ac:dyDescent="0.25">
      <c r="A314" s="103" t="s">
        <v>31</v>
      </c>
      <c r="B314" s="7" t="s">
        <v>32</v>
      </c>
      <c r="C314" s="15">
        <f>C315+C326</f>
        <v>118739.50999999998</v>
      </c>
      <c r="D314" s="15">
        <f>D315+D326</f>
        <v>73627.51999999999</v>
      </c>
      <c r="E314" s="23"/>
    </row>
    <row r="315" spans="1:8" x14ac:dyDescent="0.25">
      <c r="A315" s="104" t="s">
        <v>97</v>
      </c>
      <c r="B315" s="3" t="s">
        <v>98</v>
      </c>
      <c r="C315" s="41">
        <f>C316+C317+C318+C320+C324</f>
        <v>102885.32999999999</v>
      </c>
      <c r="D315" s="41">
        <f>D316+D317+D318+D320+D324</f>
        <v>69372.899999999994</v>
      </c>
    </row>
    <row r="316" spans="1:8" ht="24" x14ac:dyDescent="0.25">
      <c r="A316" s="40" t="s">
        <v>99</v>
      </c>
      <c r="B316" s="1" t="s">
        <v>100</v>
      </c>
      <c r="C316" s="12">
        <v>16555.54</v>
      </c>
      <c r="D316" s="12">
        <v>16555.54</v>
      </c>
      <c r="E316" s="23" t="s">
        <v>423</v>
      </c>
      <c r="H316" s="88"/>
    </row>
    <row r="317" spans="1:8" x14ac:dyDescent="0.25">
      <c r="A317" s="40" t="s">
        <v>101</v>
      </c>
      <c r="B317" s="1" t="s">
        <v>102</v>
      </c>
      <c r="C317" s="12">
        <v>32714.05</v>
      </c>
      <c r="D317" s="12">
        <v>31683.71</v>
      </c>
      <c r="E317" s="23" t="s">
        <v>424</v>
      </c>
    </row>
    <row r="318" spans="1:8" ht="24" x14ac:dyDescent="0.25">
      <c r="A318" s="40" t="s">
        <v>103</v>
      </c>
      <c r="B318" s="1" t="s">
        <v>104</v>
      </c>
      <c r="C318" s="12">
        <v>1702.2</v>
      </c>
      <c r="D318" s="12">
        <v>1753.7</v>
      </c>
      <c r="E318" s="23" t="s">
        <v>138</v>
      </c>
      <c r="G318" s="88"/>
    </row>
    <row r="319" spans="1:8" s="2" customFormat="1" x14ac:dyDescent="0.25">
      <c r="A319" s="40"/>
      <c r="B319" s="1"/>
      <c r="C319" s="12"/>
      <c r="D319" s="12"/>
      <c r="E319" s="23"/>
      <c r="F319" s="102"/>
    </row>
    <row r="320" spans="1:8" s="2" customFormat="1" x14ac:dyDescent="0.25">
      <c r="A320" s="44" t="s">
        <v>358</v>
      </c>
      <c r="B320" s="3" t="s">
        <v>361</v>
      </c>
      <c r="C320" s="41">
        <f>SUM(C321:C322)</f>
        <v>46809.689999999995</v>
      </c>
      <c r="D320" s="41">
        <f>SUM(D321:D322)</f>
        <v>14593.68</v>
      </c>
      <c r="E320" s="23"/>
      <c r="F320" s="102"/>
    </row>
    <row r="321" spans="1:6" s="2" customFormat="1" x14ac:dyDescent="0.25">
      <c r="A321" s="40" t="s">
        <v>359</v>
      </c>
      <c r="B321" s="1" t="s">
        <v>362</v>
      </c>
      <c r="C321" s="12">
        <v>41521.339999999997</v>
      </c>
      <c r="D321" s="12">
        <v>12387.97</v>
      </c>
      <c r="E321" s="23"/>
      <c r="F321" s="102"/>
    </row>
    <row r="322" spans="1:6" s="2" customFormat="1" x14ac:dyDescent="0.25">
      <c r="A322" s="40" t="s">
        <v>360</v>
      </c>
      <c r="B322" s="1" t="s">
        <v>363</v>
      </c>
      <c r="C322" s="12">
        <v>5288.35</v>
      </c>
      <c r="D322" s="12">
        <v>2205.71</v>
      </c>
      <c r="E322" s="23"/>
      <c r="F322" s="102"/>
    </row>
    <row r="323" spans="1:6" s="2" customFormat="1" x14ac:dyDescent="0.25">
      <c r="A323" s="40"/>
      <c r="B323" s="1"/>
      <c r="C323" s="12"/>
      <c r="D323" s="12"/>
      <c r="E323" s="23"/>
      <c r="F323" s="102"/>
    </row>
    <row r="324" spans="1:6" s="2" customFormat="1" x14ac:dyDescent="0.25">
      <c r="A324" s="44" t="s">
        <v>364</v>
      </c>
      <c r="B324" s="3" t="s">
        <v>365</v>
      </c>
      <c r="C324" s="41">
        <v>5103.8500000000004</v>
      </c>
      <c r="D324" s="41">
        <v>4786.2700000000004</v>
      </c>
      <c r="E324" s="23"/>
      <c r="F324" s="102"/>
    </row>
    <row r="325" spans="1:6" s="2" customFormat="1" x14ac:dyDescent="0.25">
      <c r="A325" s="44"/>
      <c r="B325" s="3"/>
      <c r="C325" s="41"/>
      <c r="D325" s="41"/>
      <c r="E325" s="23"/>
      <c r="F325" s="102"/>
    </row>
    <row r="326" spans="1:6" s="2" customFormat="1" x14ac:dyDescent="0.25">
      <c r="A326" s="44" t="s">
        <v>570</v>
      </c>
      <c r="B326" s="3" t="s">
        <v>571</v>
      </c>
      <c r="C326" s="41">
        <f>+C328+C327</f>
        <v>15854.18</v>
      </c>
      <c r="D326" s="41">
        <f>+D328+D327</f>
        <v>4254.62</v>
      </c>
      <c r="E326" s="23"/>
      <c r="F326" s="102"/>
    </row>
    <row r="327" spans="1:6" s="2" customFormat="1" x14ac:dyDescent="0.25">
      <c r="A327" s="40" t="s">
        <v>950</v>
      </c>
      <c r="B327" s="3" t="s">
        <v>1055</v>
      </c>
      <c r="C327" s="12">
        <v>0</v>
      </c>
      <c r="D327" s="12">
        <v>0</v>
      </c>
      <c r="E327" s="23"/>
      <c r="F327" s="102"/>
    </row>
    <row r="328" spans="1:6" s="2" customFormat="1" x14ac:dyDescent="0.25">
      <c r="A328" s="40" t="s">
        <v>572</v>
      </c>
      <c r="B328" s="3" t="s">
        <v>573</v>
      </c>
      <c r="C328" s="12">
        <v>15854.18</v>
      </c>
      <c r="D328" s="12">
        <v>4254.62</v>
      </c>
      <c r="E328" s="23"/>
      <c r="F328" s="102"/>
    </row>
    <row r="329" spans="1:6" s="2" customFormat="1" hidden="1" x14ac:dyDescent="0.25">
      <c r="A329" s="40"/>
      <c r="B329" s="1"/>
      <c r="C329" s="12"/>
      <c r="D329" s="12"/>
      <c r="E329" s="23"/>
      <c r="F329" s="102"/>
    </row>
    <row r="330" spans="1:6" s="2" customFormat="1" hidden="1" x14ac:dyDescent="0.25">
      <c r="A330" s="104" t="s">
        <v>107</v>
      </c>
      <c r="B330" s="104" t="s">
        <v>105</v>
      </c>
      <c r="C330" s="51">
        <f>C331</f>
        <v>0</v>
      </c>
      <c r="D330" s="51">
        <f>D331</f>
        <v>0</v>
      </c>
      <c r="F330" s="102"/>
    </row>
    <row r="331" spans="1:6" s="2" customFormat="1" hidden="1" x14ac:dyDescent="0.25">
      <c r="A331" s="102"/>
      <c r="B331" s="102"/>
      <c r="C331" s="50"/>
      <c r="D331" s="50"/>
      <c r="F331" s="102"/>
    </row>
    <row r="332" spans="1:6" s="2" customFormat="1" x14ac:dyDescent="0.25">
      <c r="A332" s="102"/>
      <c r="B332" s="102"/>
      <c r="C332" s="50"/>
      <c r="D332" s="50"/>
      <c r="F332" s="102"/>
    </row>
    <row r="333" spans="1:6" s="2" customFormat="1" x14ac:dyDescent="0.25">
      <c r="A333" s="103">
        <v>2200</v>
      </c>
      <c r="B333" s="103" t="s">
        <v>211</v>
      </c>
      <c r="C333" s="51">
        <f>C334</f>
        <v>40602317.170000002</v>
      </c>
      <c r="D333" s="51">
        <f>D334</f>
        <v>40602317.170000002</v>
      </c>
      <c r="F333" s="102"/>
    </row>
    <row r="334" spans="1:6" s="2" customFormat="1" ht="24" x14ac:dyDescent="0.25">
      <c r="A334" s="103">
        <v>2250</v>
      </c>
      <c r="B334" s="103" t="s">
        <v>212</v>
      </c>
      <c r="C334" s="51">
        <f>C335</f>
        <v>40602317.170000002</v>
      </c>
      <c r="D334" s="51">
        <f>D335</f>
        <v>40602317.170000002</v>
      </c>
    </row>
    <row r="335" spans="1:6" s="2" customFormat="1" x14ac:dyDescent="0.25">
      <c r="A335" s="103">
        <v>2252</v>
      </c>
      <c r="B335" s="103" t="s">
        <v>214</v>
      </c>
      <c r="C335" s="51">
        <f>C336+C518</f>
        <v>40602317.170000002</v>
      </c>
      <c r="D335" s="51">
        <f>D336+D518</f>
        <v>40602317.170000002</v>
      </c>
    </row>
    <row r="336" spans="1:6" s="2" customFormat="1" x14ac:dyDescent="0.25">
      <c r="A336" s="103" t="s">
        <v>213</v>
      </c>
      <c r="B336" s="103" t="s">
        <v>215</v>
      </c>
      <c r="C336" s="69">
        <f>SUM(C337:C516)</f>
        <v>9096259.3599999994</v>
      </c>
      <c r="D336" s="69">
        <f>SUM(D337:D516)</f>
        <v>9096259.3599999994</v>
      </c>
    </row>
    <row r="337" spans="1:5" x14ac:dyDescent="0.25">
      <c r="A337" s="102" t="s">
        <v>216</v>
      </c>
      <c r="B337" s="84" t="s">
        <v>190</v>
      </c>
      <c r="C337" s="61">
        <v>43667.4</v>
      </c>
      <c r="D337" s="61">
        <v>43667.4</v>
      </c>
      <c r="E337" s="20" t="s">
        <v>206</v>
      </c>
    </row>
    <row r="338" spans="1:5" x14ac:dyDescent="0.25">
      <c r="A338" s="102" t="s">
        <v>217</v>
      </c>
      <c r="B338" s="84" t="s">
        <v>191</v>
      </c>
      <c r="C338" s="61">
        <v>18211.91</v>
      </c>
      <c r="D338" s="61">
        <v>18211.91</v>
      </c>
      <c r="E338" s="20" t="s">
        <v>206</v>
      </c>
    </row>
    <row r="339" spans="1:5" x14ac:dyDescent="0.25">
      <c r="A339" s="102" t="s">
        <v>218</v>
      </c>
      <c r="B339" s="84" t="s">
        <v>192</v>
      </c>
      <c r="C339" s="61">
        <v>43667.41</v>
      </c>
      <c r="D339" s="61">
        <v>43667.41</v>
      </c>
      <c r="E339" s="20" t="s">
        <v>206</v>
      </c>
    </row>
    <row r="340" spans="1:5" x14ac:dyDescent="0.25">
      <c r="A340" s="102" t="s">
        <v>219</v>
      </c>
      <c r="B340" s="84" t="s">
        <v>193</v>
      </c>
      <c r="C340" s="61">
        <v>43778.38</v>
      </c>
      <c r="D340" s="61">
        <v>43778.38</v>
      </c>
      <c r="E340" s="20" t="s">
        <v>206</v>
      </c>
    </row>
    <row r="341" spans="1:5" x14ac:dyDescent="0.25">
      <c r="A341" s="102" t="s">
        <v>220</v>
      </c>
      <c r="B341" s="84" t="s">
        <v>194</v>
      </c>
      <c r="C341" s="61">
        <v>43709.27</v>
      </c>
      <c r="D341" s="61">
        <v>43709.27</v>
      </c>
      <c r="E341" s="20" t="s">
        <v>206</v>
      </c>
    </row>
    <row r="342" spans="1:5" x14ac:dyDescent="0.25">
      <c r="A342" s="102" t="s">
        <v>221</v>
      </c>
      <c r="B342" s="84" t="s">
        <v>195</v>
      </c>
      <c r="C342" s="61">
        <v>43784.28</v>
      </c>
      <c r="D342" s="61">
        <v>43784.28</v>
      </c>
      <c r="E342" s="20" t="s">
        <v>206</v>
      </c>
    </row>
    <row r="343" spans="1:5" x14ac:dyDescent="0.25">
      <c r="A343" s="102" t="s">
        <v>222</v>
      </c>
      <c r="B343" s="84" t="s">
        <v>196</v>
      </c>
      <c r="C343" s="61">
        <v>60000</v>
      </c>
      <c r="D343" s="61">
        <v>60000</v>
      </c>
      <c r="E343" s="20" t="s">
        <v>206</v>
      </c>
    </row>
    <row r="344" spans="1:5" x14ac:dyDescent="0.25">
      <c r="A344" s="102" t="s">
        <v>223</v>
      </c>
      <c r="B344" s="84" t="s">
        <v>197</v>
      </c>
      <c r="C344" s="61">
        <v>36550.660000000003</v>
      </c>
      <c r="D344" s="61">
        <v>36550.660000000003</v>
      </c>
      <c r="E344" s="20" t="s">
        <v>206</v>
      </c>
    </row>
    <row r="345" spans="1:5" x14ac:dyDescent="0.25">
      <c r="A345" s="102" t="s">
        <v>224</v>
      </c>
      <c r="B345" s="84" t="s">
        <v>198</v>
      </c>
      <c r="C345" s="61">
        <v>0</v>
      </c>
      <c r="D345" s="61">
        <v>0</v>
      </c>
      <c r="E345" s="20" t="s">
        <v>206</v>
      </c>
    </row>
    <row r="346" spans="1:5" x14ac:dyDescent="0.25">
      <c r="A346" s="102" t="s">
        <v>225</v>
      </c>
      <c r="B346" s="84" t="s">
        <v>199</v>
      </c>
      <c r="C346" s="61">
        <v>43667.41</v>
      </c>
      <c r="D346" s="61">
        <v>43667.41</v>
      </c>
      <c r="E346" s="20" t="s">
        <v>206</v>
      </c>
    </row>
    <row r="347" spans="1:5" x14ac:dyDescent="0.25">
      <c r="A347" s="102" t="s">
        <v>226</v>
      </c>
      <c r="B347" s="84" t="s">
        <v>200</v>
      </c>
      <c r="C347" s="61">
        <v>43787.45</v>
      </c>
      <c r="D347" s="61">
        <v>43787.45</v>
      </c>
      <c r="E347" s="20" t="s">
        <v>206</v>
      </c>
    </row>
    <row r="348" spans="1:5" x14ac:dyDescent="0.25">
      <c r="A348" s="102" t="s">
        <v>227</v>
      </c>
      <c r="B348" s="84" t="s">
        <v>201</v>
      </c>
      <c r="C348" s="61">
        <v>43784.28</v>
      </c>
      <c r="D348" s="61">
        <v>43784.28</v>
      </c>
      <c r="E348" s="20" t="s">
        <v>206</v>
      </c>
    </row>
    <row r="349" spans="1:5" x14ac:dyDescent="0.25">
      <c r="A349" s="102" t="s">
        <v>228</v>
      </c>
      <c r="B349" s="84" t="s">
        <v>202</v>
      </c>
      <c r="C349" s="61">
        <v>12736.36</v>
      </c>
      <c r="D349" s="61">
        <v>12736.36</v>
      </c>
      <c r="E349" s="20" t="s">
        <v>206</v>
      </c>
    </row>
    <row r="350" spans="1:5" x14ac:dyDescent="0.25">
      <c r="A350" s="102" t="s">
        <v>229</v>
      </c>
      <c r="B350" s="84" t="s">
        <v>203</v>
      </c>
      <c r="C350" s="61">
        <v>52087.11</v>
      </c>
      <c r="D350" s="61">
        <v>52087.11</v>
      </c>
      <c r="E350" s="20" t="s">
        <v>206</v>
      </c>
    </row>
    <row r="351" spans="1:5" x14ac:dyDescent="0.25">
      <c r="A351" s="102" t="s">
        <v>230</v>
      </c>
      <c r="B351" s="84" t="s">
        <v>204</v>
      </c>
      <c r="C351" s="61">
        <v>32182.560000000001</v>
      </c>
      <c r="D351" s="61">
        <v>32182.560000000001</v>
      </c>
      <c r="E351" s="20" t="s">
        <v>206</v>
      </c>
    </row>
    <row r="352" spans="1:5" x14ac:dyDescent="0.25">
      <c r="A352" s="102" t="s">
        <v>231</v>
      </c>
      <c r="B352" s="84" t="s">
        <v>205</v>
      </c>
      <c r="C352" s="61">
        <v>53695.26</v>
      </c>
      <c r="D352" s="61">
        <v>53695.26</v>
      </c>
      <c r="E352" s="20" t="s">
        <v>206</v>
      </c>
    </row>
    <row r="353" spans="1:5" x14ac:dyDescent="0.25">
      <c r="A353" s="102" t="s">
        <v>245</v>
      </c>
      <c r="B353" s="84" t="s">
        <v>271</v>
      </c>
      <c r="C353" s="61">
        <v>43790.18</v>
      </c>
      <c r="D353" s="61">
        <v>43790.18</v>
      </c>
      <c r="E353" s="20" t="s">
        <v>206</v>
      </c>
    </row>
    <row r="354" spans="1:5" x14ac:dyDescent="0.25">
      <c r="A354" s="102" t="s">
        <v>246</v>
      </c>
      <c r="B354" s="84" t="s">
        <v>272</v>
      </c>
      <c r="C354" s="61">
        <v>43784.28</v>
      </c>
      <c r="D354" s="61">
        <v>43784.28</v>
      </c>
      <c r="E354" s="20" t="s">
        <v>206</v>
      </c>
    </row>
    <row r="355" spans="1:5" x14ac:dyDescent="0.25">
      <c r="A355" s="102" t="s">
        <v>247</v>
      </c>
      <c r="B355" s="84" t="s">
        <v>273</v>
      </c>
      <c r="C355" s="61">
        <v>47264.29</v>
      </c>
      <c r="D355" s="61">
        <v>47264.29</v>
      </c>
      <c r="E355" s="20" t="s">
        <v>206</v>
      </c>
    </row>
    <row r="356" spans="1:5" x14ac:dyDescent="0.25">
      <c r="A356" s="102" t="s">
        <v>248</v>
      </c>
      <c r="B356" s="84" t="s">
        <v>274</v>
      </c>
      <c r="C356" s="61">
        <v>59973.95</v>
      </c>
      <c r="D356" s="61">
        <v>59973.95</v>
      </c>
      <c r="E356" s="20" t="s">
        <v>206</v>
      </c>
    </row>
    <row r="357" spans="1:5" x14ac:dyDescent="0.25">
      <c r="A357" s="102" t="s">
        <v>249</v>
      </c>
      <c r="B357" s="84" t="s">
        <v>275</v>
      </c>
      <c r="C357" s="61">
        <v>43667.4</v>
      </c>
      <c r="D357" s="61">
        <v>43667.4</v>
      </c>
      <c r="E357" s="20" t="s">
        <v>206</v>
      </c>
    </row>
    <row r="358" spans="1:5" x14ac:dyDescent="0.25">
      <c r="A358" s="102" t="s">
        <v>250</v>
      </c>
      <c r="B358" s="84" t="s">
        <v>276</v>
      </c>
      <c r="C358" s="61">
        <v>36389.51</v>
      </c>
      <c r="D358" s="61">
        <v>36389.51</v>
      </c>
      <c r="E358" s="20" t="s">
        <v>206</v>
      </c>
    </row>
    <row r="359" spans="1:5" x14ac:dyDescent="0.25">
      <c r="A359" s="102" t="s">
        <v>251</v>
      </c>
      <c r="B359" s="84" t="s">
        <v>277</v>
      </c>
      <c r="C359" s="61">
        <v>43656.09</v>
      </c>
      <c r="D359" s="61">
        <v>43656.09</v>
      </c>
      <c r="E359" s="20" t="s">
        <v>206</v>
      </c>
    </row>
    <row r="360" spans="1:5" x14ac:dyDescent="0.25">
      <c r="A360" s="102" t="s">
        <v>252</v>
      </c>
      <c r="B360" s="84" t="s">
        <v>278</v>
      </c>
      <c r="C360" s="61">
        <v>43667.41</v>
      </c>
      <c r="D360" s="61">
        <v>43667.41</v>
      </c>
      <c r="E360" s="20" t="s">
        <v>206</v>
      </c>
    </row>
    <row r="361" spans="1:5" x14ac:dyDescent="0.25">
      <c r="A361" s="102" t="s">
        <v>253</v>
      </c>
      <c r="B361" s="84" t="s">
        <v>279</v>
      </c>
      <c r="C361" s="61">
        <v>43667.4</v>
      </c>
      <c r="D361" s="61">
        <v>43667.4</v>
      </c>
      <c r="E361" s="20" t="s">
        <v>206</v>
      </c>
    </row>
    <row r="362" spans="1:5" x14ac:dyDescent="0.25">
      <c r="A362" s="102" t="s">
        <v>254</v>
      </c>
      <c r="B362" s="84" t="s">
        <v>280</v>
      </c>
      <c r="C362" s="61">
        <v>43667.4</v>
      </c>
      <c r="D362" s="61">
        <v>43667.4</v>
      </c>
      <c r="E362" s="20" t="s">
        <v>206</v>
      </c>
    </row>
    <row r="363" spans="1:5" x14ac:dyDescent="0.25">
      <c r="A363" s="102" t="s">
        <v>255</v>
      </c>
      <c r="B363" s="84" t="s">
        <v>281</v>
      </c>
      <c r="C363" s="61">
        <v>43790.96</v>
      </c>
      <c r="D363" s="61">
        <v>43790.96</v>
      </c>
      <c r="E363" s="20" t="s">
        <v>206</v>
      </c>
    </row>
    <row r="364" spans="1:5" x14ac:dyDescent="0.25">
      <c r="A364" s="102" t="s">
        <v>256</v>
      </c>
      <c r="B364" s="84" t="s">
        <v>282</v>
      </c>
      <c r="C364" s="61">
        <v>43805.99</v>
      </c>
      <c r="D364" s="61">
        <v>43805.99</v>
      </c>
      <c r="E364" s="20" t="s">
        <v>206</v>
      </c>
    </row>
    <row r="365" spans="1:5" x14ac:dyDescent="0.25">
      <c r="A365" s="102" t="s">
        <v>257</v>
      </c>
      <c r="B365" s="84" t="s">
        <v>283</v>
      </c>
      <c r="C365" s="61">
        <v>43667.4</v>
      </c>
      <c r="D365" s="61">
        <v>43667.4</v>
      </c>
      <c r="E365" s="20" t="s">
        <v>206</v>
      </c>
    </row>
    <row r="366" spans="1:5" x14ac:dyDescent="0.25">
      <c r="A366" s="102" t="s">
        <v>258</v>
      </c>
      <c r="B366" s="84" t="s">
        <v>284</v>
      </c>
      <c r="C366" s="61">
        <v>43667.4</v>
      </c>
      <c r="D366" s="61">
        <v>43667.4</v>
      </c>
      <c r="E366" s="20" t="s">
        <v>206</v>
      </c>
    </row>
    <row r="367" spans="1:5" x14ac:dyDescent="0.25">
      <c r="A367" s="102" t="s">
        <v>259</v>
      </c>
      <c r="B367" s="84" t="s">
        <v>285</v>
      </c>
      <c r="C367" s="61">
        <v>42230.080000000002</v>
      </c>
      <c r="D367" s="61">
        <v>42230.080000000002</v>
      </c>
      <c r="E367" s="20" t="s">
        <v>206</v>
      </c>
    </row>
    <row r="368" spans="1:5" x14ac:dyDescent="0.25">
      <c r="A368" s="102" t="s">
        <v>260</v>
      </c>
      <c r="B368" s="84" t="s">
        <v>286</v>
      </c>
      <c r="C368" s="61">
        <v>43809.48</v>
      </c>
      <c r="D368" s="61">
        <v>43809.48</v>
      </c>
      <c r="E368" s="20" t="s">
        <v>206</v>
      </c>
    </row>
    <row r="369" spans="1:5" x14ac:dyDescent="0.25">
      <c r="A369" s="102" t="s">
        <v>261</v>
      </c>
      <c r="B369" s="84" t="s">
        <v>287</v>
      </c>
      <c r="C369" s="61">
        <v>1564.1</v>
      </c>
      <c r="D369" s="61">
        <v>1564.1</v>
      </c>
      <c r="E369" s="20" t="s">
        <v>206</v>
      </c>
    </row>
    <row r="370" spans="1:5" x14ac:dyDescent="0.25">
      <c r="A370" s="102" t="s">
        <v>262</v>
      </c>
      <c r="B370" s="84" t="s">
        <v>288</v>
      </c>
      <c r="C370" s="61">
        <v>48888.56</v>
      </c>
      <c r="D370" s="61">
        <v>48888.56</v>
      </c>
      <c r="E370" s="20" t="s">
        <v>206</v>
      </c>
    </row>
    <row r="371" spans="1:5" x14ac:dyDescent="0.25">
      <c r="A371" s="102" t="s">
        <v>263</v>
      </c>
      <c r="B371" s="84" t="s">
        <v>289</v>
      </c>
      <c r="C371" s="61">
        <v>43667.4</v>
      </c>
      <c r="D371" s="61">
        <v>43667.4</v>
      </c>
      <c r="E371" s="20" t="s">
        <v>206</v>
      </c>
    </row>
    <row r="372" spans="1:5" x14ac:dyDescent="0.25">
      <c r="A372" s="102" t="s">
        <v>264</v>
      </c>
      <c r="B372" s="84" t="s">
        <v>290</v>
      </c>
      <c r="C372" s="61">
        <v>43436.53</v>
      </c>
      <c r="D372" s="61">
        <v>43436.53</v>
      </c>
      <c r="E372" s="20" t="s">
        <v>206</v>
      </c>
    </row>
    <row r="373" spans="1:5" x14ac:dyDescent="0.25">
      <c r="A373" s="102" t="s">
        <v>265</v>
      </c>
      <c r="B373" s="84" t="s">
        <v>291</v>
      </c>
      <c r="C373" s="61">
        <v>43801.09</v>
      </c>
      <c r="D373" s="61">
        <v>43801.09</v>
      </c>
      <c r="E373" s="20" t="s">
        <v>206</v>
      </c>
    </row>
    <row r="374" spans="1:5" x14ac:dyDescent="0.25">
      <c r="A374" s="102" t="s">
        <v>266</v>
      </c>
      <c r="B374" s="84" t="s">
        <v>292</v>
      </c>
      <c r="C374" s="61">
        <v>45367.199999999997</v>
      </c>
      <c r="D374" s="61">
        <v>45367.199999999997</v>
      </c>
      <c r="E374" s="20" t="s">
        <v>206</v>
      </c>
    </row>
    <row r="375" spans="1:5" x14ac:dyDescent="0.25">
      <c r="A375" s="102" t="s">
        <v>267</v>
      </c>
      <c r="B375" s="84" t="s">
        <v>293</v>
      </c>
      <c r="C375" s="61">
        <v>45477.87</v>
      </c>
      <c r="D375" s="61">
        <v>45477.87</v>
      </c>
      <c r="E375" s="20" t="s">
        <v>206</v>
      </c>
    </row>
    <row r="376" spans="1:5" x14ac:dyDescent="0.25">
      <c r="A376" s="102" t="s">
        <v>268</v>
      </c>
      <c r="B376" s="84" t="s">
        <v>294</v>
      </c>
      <c r="C376" s="61">
        <v>47153.43</v>
      </c>
      <c r="D376" s="61">
        <v>47153.43</v>
      </c>
      <c r="E376" s="20" t="s">
        <v>206</v>
      </c>
    </row>
    <row r="377" spans="1:5" x14ac:dyDescent="0.25">
      <c r="A377" s="102" t="s">
        <v>269</v>
      </c>
      <c r="B377" s="84" t="s">
        <v>295</v>
      </c>
      <c r="C377" s="61">
        <v>37888.68</v>
      </c>
      <c r="D377" s="61">
        <v>37888.68</v>
      </c>
      <c r="E377" s="20" t="s">
        <v>206</v>
      </c>
    </row>
    <row r="378" spans="1:5" x14ac:dyDescent="0.25">
      <c r="A378" s="102" t="s">
        <v>270</v>
      </c>
      <c r="B378" s="84" t="s">
        <v>296</v>
      </c>
      <c r="C378" s="61">
        <v>36424.94</v>
      </c>
      <c r="D378" s="61">
        <v>36424.94</v>
      </c>
      <c r="E378" s="20" t="s">
        <v>206</v>
      </c>
    </row>
    <row r="379" spans="1:5" x14ac:dyDescent="0.25">
      <c r="A379" s="102" t="s">
        <v>386</v>
      </c>
      <c r="B379" s="84" t="s">
        <v>404</v>
      </c>
      <c r="C379" s="61">
        <v>47141.01</v>
      </c>
      <c r="D379" s="61">
        <v>47141.01</v>
      </c>
      <c r="E379" s="20" t="s">
        <v>206</v>
      </c>
    </row>
    <row r="380" spans="1:5" x14ac:dyDescent="0.25">
      <c r="A380" s="102" t="s">
        <v>387</v>
      </c>
      <c r="B380" s="84" t="s">
        <v>405</v>
      </c>
      <c r="C380" s="61">
        <v>47111.62</v>
      </c>
      <c r="D380" s="61">
        <v>47111.62</v>
      </c>
      <c r="E380" s="20" t="s">
        <v>206</v>
      </c>
    </row>
    <row r="381" spans="1:5" x14ac:dyDescent="0.25">
      <c r="A381" s="102" t="s">
        <v>388</v>
      </c>
      <c r="B381" s="84" t="s">
        <v>406</v>
      </c>
      <c r="C381" s="61">
        <v>47153.49</v>
      </c>
      <c r="D381" s="61">
        <v>47153.49</v>
      </c>
      <c r="E381" s="20" t="s">
        <v>206</v>
      </c>
    </row>
    <row r="382" spans="1:5" x14ac:dyDescent="0.25">
      <c r="A382" s="102" t="s">
        <v>389</v>
      </c>
      <c r="B382" s="84" t="s">
        <v>407</v>
      </c>
      <c r="C382" s="61">
        <v>58447.72</v>
      </c>
      <c r="D382" s="61">
        <v>58447.72</v>
      </c>
      <c r="E382" s="20" t="s">
        <v>206</v>
      </c>
    </row>
    <row r="383" spans="1:5" x14ac:dyDescent="0.25">
      <c r="A383" s="102" t="s">
        <v>390</v>
      </c>
      <c r="B383" s="84" t="s">
        <v>408</v>
      </c>
      <c r="C383" s="61">
        <v>47111.62</v>
      </c>
      <c r="D383" s="61">
        <v>47111.62</v>
      </c>
      <c r="E383" s="20" t="s">
        <v>206</v>
      </c>
    </row>
    <row r="384" spans="1:5" x14ac:dyDescent="0.25">
      <c r="A384" s="102" t="s">
        <v>391</v>
      </c>
      <c r="B384" s="84" t="s">
        <v>409</v>
      </c>
      <c r="C384" s="61">
        <v>47111.49</v>
      </c>
      <c r="D384" s="61">
        <v>47111.49</v>
      </c>
      <c r="E384" s="20" t="s">
        <v>206</v>
      </c>
    </row>
    <row r="385" spans="1:5" x14ac:dyDescent="0.25">
      <c r="A385" s="102" t="s">
        <v>392</v>
      </c>
      <c r="B385" s="84" t="s">
        <v>410</v>
      </c>
      <c r="C385" s="61">
        <v>47153.09</v>
      </c>
      <c r="D385" s="61">
        <v>47153.09</v>
      </c>
      <c r="E385" s="20" t="s">
        <v>206</v>
      </c>
    </row>
    <row r="386" spans="1:5" x14ac:dyDescent="0.25">
      <c r="A386" s="102" t="s">
        <v>393</v>
      </c>
      <c r="B386" s="84" t="s">
        <v>411</v>
      </c>
      <c r="C386" s="61">
        <v>47153.09</v>
      </c>
      <c r="D386" s="61">
        <v>47153.09</v>
      </c>
      <c r="E386" s="20" t="s">
        <v>206</v>
      </c>
    </row>
    <row r="387" spans="1:5" x14ac:dyDescent="0.25">
      <c r="A387" s="102" t="s">
        <v>394</v>
      </c>
      <c r="B387" s="84" t="s">
        <v>412</v>
      </c>
      <c r="C387" s="61">
        <v>39296.19</v>
      </c>
      <c r="D387" s="61">
        <v>39296.19</v>
      </c>
      <c r="E387" s="20" t="s">
        <v>206</v>
      </c>
    </row>
    <row r="388" spans="1:5" x14ac:dyDescent="0.25">
      <c r="A388" s="102" t="s">
        <v>395</v>
      </c>
      <c r="B388" s="84" t="s">
        <v>413</v>
      </c>
      <c r="C388" s="61">
        <v>47157.41</v>
      </c>
      <c r="D388" s="61">
        <v>47157.41</v>
      </c>
      <c r="E388" s="20" t="s">
        <v>206</v>
      </c>
    </row>
    <row r="389" spans="1:5" x14ac:dyDescent="0.25">
      <c r="A389" s="102" t="s">
        <v>396</v>
      </c>
      <c r="B389" s="84" t="s">
        <v>414</v>
      </c>
      <c r="C389" s="61">
        <v>47111.78</v>
      </c>
      <c r="D389" s="61">
        <v>47111.78</v>
      </c>
      <c r="E389" s="20" t="s">
        <v>206</v>
      </c>
    </row>
    <row r="390" spans="1:5" x14ac:dyDescent="0.25">
      <c r="A390" s="102" t="s">
        <v>397</v>
      </c>
      <c r="B390" s="84" t="s">
        <v>415</v>
      </c>
      <c r="C390" s="61">
        <v>19629.79</v>
      </c>
      <c r="D390" s="61">
        <v>19629.79</v>
      </c>
      <c r="E390" s="20" t="s">
        <v>206</v>
      </c>
    </row>
    <row r="391" spans="1:5" x14ac:dyDescent="0.25">
      <c r="A391" s="102" t="s">
        <v>398</v>
      </c>
      <c r="B391" s="84" t="s">
        <v>416</v>
      </c>
      <c r="C391" s="61">
        <v>47153.49</v>
      </c>
      <c r="D391" s="61">
        <v>47153.49</v>
      </c>
      <c r="E391" s="20" t="s">
        <v>206</v>
      </c>
    </row>
    <row r="392" spans="1:5" x14ac:dyDescent="0.25">
      <c r="A392" s="102" t="s">
        <v>399</v>
      </c>
      <c r="B392" s="84" t="s">
        <v>417</v>
      </c>
      <c r="C392" s="61">
        <v>55000</v>
      </c>
      <c r="D392" s="61">
        <v>55000</v>
      </c>
      <c r="E392" s="20" t="s">
        <v>206</v>
      </c>
    </row>
    <row r="393" spans="1:5" x14ac:dyDescent="0.25">
      <c r="A393" s="102" t="s">
        <v>400</v>
      </c>
      <c r="B393" s="84" t="s">
        <v>418</v>
      </c>
      <c r="C393" s="61">
        <v>27481.81</v>
      </c>
      <c r="D393" s="61">
        <v>27481.81</v>
      </c>
      <c r="E393" s="20" t="s">
        <v>206</v>
      </c>
    </row>
    <row r="394" spans="1:5" x14ac:dyDescent="0.25">
      <c r="A394" s="102" t="s">
        <v>401</v>
      </c>
      <c r="B394" s="84" t="s">
        <v>419</v>
      </c>
      <c r="C394" s="61">
        <v>23603.03</v>
      </c>
      <c r="D394" s="61">
        <v>23603.03</v>
      </c>
      <c r="E394" s="20" t="s">
        <v>206</v>
      </c>
    </row>
    <row r="395" spans="1:5" x14ac:dyDescent="0.25">
      <c r="A395" s="102" t="s">
        <v>402</v>
      </c>
      <c r="B395" s="84" t="s">
        <v>420</v>
      </c>
      <c r="C395" s="61">
        <v>47111.92</v>
      </c>
      <c r="D395" s="61">
        <v>47111.92</v>
      </c>
      <c r="E395" s="20" t="s">
        <v>206</v>
      </c>
    </row>
    <row r="396" spans="1:5" x14ac:dyDescent="0.25">
      <c r="A396" s="102" t="s">
        <v>403</v>
      </c>
      <c r="B396" s="84" t="s">
        <v>421</v>
      </c>
      <c r="C396" s="61">
        <v>42179.59</v>
      </c>
      <c r="D396" s="61">
        <v>42179.59</v>
      </c>
      <c r="E396" s="20" t="s">
        <v>206</v>
      </c>
    </row>
    <row r="397" spans="1:5" x14ac:dyDescent="0.25">
      <c r="A397" s="102" t="s">
        <v>477</v>
      </c>
      <c r="B397" s="84" t="s">
        <v>501</v>
      </c>
      <c r="C397" s="61">
        <v>48823.4</v>
      </c>
      <c r="D397" s="61">
        <v>48823.4</v>
      </c>
      <c r="E397" s="20" t="s">
        <v>206</v>
      </c>
    </row>
    <row r="398" spans="1:5" x14ac:dyDescent="0.25">
      <c r="A398" s="102" t="s">
        <v>478</v>
      </c>
      <c r="B398" s="84" t="s">
        <v>502</v>
      </c>
      <c r="C398" s="61">
        <v>40000</v>
      </c>
      <c r="D398" s="61">
        <v>40000</v>
      </c>
      <c r="E398" s="20" t="s">
        <v>206</v>
      </c>
    </row>
    <row r="399" spans="1:5" x14ac:dyDescent="0.25">
      <c r="A399" s="102" t="s">
        <v>479</v>
      </c>
      <c r="B399" s="84" t="s">
        <v>503</v>
      </c>
      <c r="C399" s="61">
        <v>20339.07</v>
      </c>
      <c r="D399" s="61">
        <v>20339.07</v>
      </c>
      <c r="E399" s="20" t="s">
        <v>206</v>
      </c>
    </row>
    <row r="400" spans="1:5" x14ac:dyDescent="0.25">
      <c r="A400" s="102" t="s">
        <v>480</v>
      </c>
      <c r="B400" s="84" t="s">
        <v>504</v>
      </c>
      <c r="C400" s="61">
        <v>50465.85</v>
      </c>
      <c r="D400" s="61">
        <v>50465.85</v>
      </c>
      <c r="E400" s="20" t="s">
        <v>206</v>
      </c>
    </row>
    <row r="401" spans="1:5" x14ac:dyDescent="0.25">
      <c r="A401" s="102" t="s">
        <v>481</v>
      </c>
      <c r="B401" s="84" t="s">
        <v>505</v>
      </c>
      <c r="C401" s="61">
        <v>40684.629999999997</v>
      </c>
      <c r="D401" s="61">
        <v>40684.629999999997</v>
      </c>
      <c r="E401" s="20" t="s">
        <v>206</v>
      </c>
    </row>
    <row r="402" spans="1:5" x14ac:dyDescent="0.25">
      <c r="A402" s="102" t="s">
        <v>482</v>
      </c>
      <c r="B402" s="84" t="s">
        <v>506</v>
      </c>
      <c r="C402" s="61">
        <v>40678.17</v>
      </c>
      <c r="D402" s="61">
        <v>40678.17</v>
      </c>
      <c r="E402" s="20" t="s">
        <v>206</v>
      </c>
    </row>
    <row r="403" spans="1:5" x14ac:dyDescent="0.25">
      <c r="A403" s="102" t="s">
        <v>483</v>
      </c>
      <c r="B403" s="84" t="s">
        <v>507</v>
      </c>
      <c r="C403" s="61">
        <v>48813.82</v>
      </c>
      <c r="D403" s="61">
        <v>48813.82</v>
      </c>
      <c r="E403" s="20" t="s">
        <v>206</v>
      </c>
    </row>
    <row r="404" spans="1:5" x14ac:dyDescent="0.25">
      <c r="A404" s="102" t="s">
        <v>484</v>
      </c>
      <c r="B404" s="84" t="s">
        <v>508</v>
      </c>
      <c r="C404" s="61">
        <v>48965.42</v>
      </c>
      <c r="D404" s="61">
        <v>48965.42</v>
      </c>
      <c r="E404" s="20" t="s">
        <v>206</v>
      </c>
    </row>
    <row r="405" spans="1:5" x14ac:dyDescent="0.25">
      <c r="A405" s="102" t="s">
        <v>485</v>
      </c>
      <c r="B405" s="84" t="s">
        <v>509</v>
      </c>
      <c r="C405" s="61">
        <v>48817.68</v>
      </c>
      <c r="D405" s="61">
        <v>48817.68</v>
      </c>
      <c r="E405" s="20" t="s">
        <v>206</v>
      </c>
    </row>
    <row r="406" spans="1:5" x14ac:dyDescent="0.25">
      <c r="A406" s="102" t="s">
        <v>486</v>
      </c>
      <c r="B406" s="84" t="s">
        <v>510</v>
      </c>
      <c r="C406" s="61">
        <v>48817.64</v>
      </c>
      <c r="D406" s="61">
        <v>48817.64</v>
      </c>
      <c r="E406" s="20" t="s">
        <v>206</v>
      </c>
    </row>
    <row r="407" spans="1:5" x14ac:dyDescent="0.25">
      <c r="A407" s="102" t="s">
        <v>487</v>
      </c>
      <c r="B407" s="84" t="s">
        <v>511</v>
      </c>
      <c r="C407" s="61">
        <v>48833.77</v>
      </c>
      <c r="D407" s="61">
        <v>48833.77</v>
      </c>
      <c r="E407" s="20" t="s">
        <v>206</v>
      </c>
    </row>
    <row r="408" spans="1:5" x14ac:dyDescent="0.25">
      <c r="A408" s="102" t="s">
        <v>488</v>
      </c>
      <c r="B408" s="84" t="s">
        <v>512</v>
      </c>
      <c r="C408" s="61">
        <v>48813.83</v>
      </c>
      <c r="D408" s="61">
        <v>48813.83</v>
      </c>
      <c r="E408" s="20" t="s">
        <v>206</v>
      </c>
    </row>
    <row r="409" spans="1:5" x14ac:dyDescent="0.25">
      <c r="A409" s="102" t="s">
        <v>489</v>
      </c>
      <c r="B409" s="84" t="s">
        <v>513</v>
      </c>
      <c r="C409" s="61">
        <v>12006.79</v>
      </c>
      <c r="D409" s="61">
        <v>12006.79</v>
      </c>
      <c r="E409" s="20" t="s">
        <v>206</v>
      </c>
    </row>
    <row r="410" spans="1:5" x14ac:dyDescent="0.25">
      <c r="A410" s="102" t="s">
        <v>490</v>
      </c>
      <c r="B410" s="84" t="s">
        <v>514</v>
      </c>
      <c r="C410" s="61">
        <v>50468.71</v>
      </c>
      <c r="D410" s="61">
        <v>50468.71</v>
      </c>
      <c r="E410" s="20" t="s">
        <v>206</v>
      </c>
    </row>
    <row r="411" spans="1:5" x14ac:dyDescent="0.25">
      <c r="A411" s="102" t="s">
        <v>491</v>
      </c>
      <c r="B411" s="84" t="s">
        <v>515</v>
      </c>
      <c r="C411" s="61">
        <v>50468.52</v>
      </c>
      <c r="D411" s="61">
        <v>50468.52</v>
      </c>
      <c r="E411" s="20" t="s">
        <v>206</v>
      </c>
    </row>
    <row r="412" spans="1:5" x14ac:dyDescent="0.25">
      <c r="A412" s="102" t="s">
        <v>492</v>
      </c>
      <c r="B412" s="84" t="s">
        <v>516</v>
      </c>
      <c r="C412" s="61">
        <v>48813.83</v>
      </c>
      <c r="D412" s="61">
        <v>48813.83</v>
      </c>
      <c r="E412" s="20" t="s">
        <v>206</v>
      </c>
    </row>
    <row r="413" spans="1:5" x14ac:dyDescent="0.25">
      <c r="A413" s="102" t="s">
        <v>493</v>
      </c>
      <c r="B413" s="84" t="s">
        <v>517</v>
      </c>
      <c r="C413" s="61">
        <v>48826.22</v>
      </c>
      <c r="D413" s="61">
        <v>48826.22</v>
      </c>
      <c r="E413" s="20" t="s">
        <v>206</v>
      </c>
    </row>
    <row r="414" spans="1:5" x14ac:dyDescent="0.25">
      <c r="A414" s="102" t="s">
        <v>494</v>
      </c>
      <c r="B414" s="84" t="s">
        <v>518</v>
      </c>
      <c r="C414" s="61">
        <v>48813.83</v>
      </c>
      <c r="D414" s="61">
        <v>48813.83</v>
      </c>
      <c r="E414" s="20" t="s">
        <v>206</v>
      </c>
    </row>
    <row r="415" spans="1:5" x14ac:dyDescent="0.25">
      <c r="A415" s="102" t="s">
        <v>495</v>
      </c>
      <c r="B415" s="84" t="s">
        <v>519</v>
      </c>
      <c r="C415" s="61">
        <v>47169.02</v>
      </c>
      <c r="D415" s="61">
        <v>47169.02</v>
      </c>
      <c r="E415" s="20" t="s">
        <v>206</v>
      </c>
    </row>
    <row r="416" spans="1:5" x14ac:dyDescent="0.25">
      <c r="A416" s="102" t="s">
        <v>496</v>
      </c>
      <c r="B416" s="84" t="s">
        <v>520</v>
      </c>
      <c r="C416" s="61">
        <v>48813.85</v>
      </c>
      <c r="D416" s="61">
        <v>48813.85</v>
      </c>
      <c r="E416" s="20" t="s">
        <v>206</v>
      </c>
    </row>
    <row r="417" spans="1:5" x14ac:dyDescent="0.25">
      <c r="A417" s="102" t="s">
        <v>497</v>
      </c>
      <c r="B417" s="84" t="s">
        <v>521</v>
      </c>
      <c r="C417" s="61">
        <v>48814.78</v>
      </c>
      <c r="D417" s="61">
        <v>48814.78</v>
      </c>
      <c r="E417" s="20" t="s">
        <v>206</v>
      </c>
    </row>
    <row r="418" spans="1:5" x14ac:dyDescent="0.25">
      <c r="A418" s="102" t="s">
        <v>498</v>
      </c>
      <c r="B418" s="84" t="s">
        <v>522</v>
      </c>
      <c r="C418" s="61">
        <v>48813.83</v>
      </c>
      <c r="D418" s="61">
        <v>48813.83</v>
      </c>
      <c r="E418" s="20" t="s">
        <v>206</v>
      </c>
    </row>
    <row r="419" spans="1:5" x14ac:dyDescent="0.25">
      <c r="A419" s="102" t="s">
        <v>499</v>
      </c>
      <c r="B419" s="84" t="s">
        <v>523</v>
      </c>
      <c r="C419" s="61">
        <v>48813.83</v>
      </c>
      <c r="D419" s="61">
        <v>48813.83</v>
      </c>
      <c r="E419" s="20" t="s">
        <v>206</v>
      </c>
    </row>
    <row r="420" spans="1:5" x14ac:dyDescent="0.25">
      <c r="A420" s="102" t="s">
        <v>500</v>
      </c>
      <c r="B420" s="84" t="s">
        <v>524</v>
      </c>
      <c r="C420" s="61">
        <v>48813.83</v>
      </c>
      <c r="D420" s="61">
        <v>48813.83</v>
      </c>
      <c r="E420" s="20" t="s">
        <v>206</v>
      </c>
    </row>
    <row r="421" spans="1:5" x14ac:dyDescent="0.25">
      <c r="A421" s="102" t="s">
        <v>574</v>
      </c>
      <c r="B421" s="84" t="s">
        <v>526</v>
      </c>
      <c r="C421" s="61">
        <v>50458.33</v>
      </c>
      <c r="D421" s="61">
        <v>50458.33</v>
      </c>
      <c r="E421" s="20" t="s">
        <v>206</v>
      </c>
    </row>
    <row r="422" spans="1:5" x14ac:dyDescent="0.25">
      <c r="A422" s="102" t="s">
        <v>575</v>
      </c>
      <c r="B422" s="84" t="s">
        <v>527</v>
      </c>
      <c r="C422" s="61">
        <v>50458.35</v>
      </c>
      <c r="D422" s="61">
        <v>50458.35</v>
      </c>
      <c r="E422" s="20" t="s">
        <v>206</v>
      </c>
    </row>
    <row r="423" spans="1:5" x14ac:dyDescent="0.25">
      <c r="A423" s="102" t="s">
        <v>576</v>
      </c>
      <c r="B423" s="84" t="s">
        <v>528</v>
      </c>
      <c r="C423" s="61">
        <v>50458.33</v>
      </c>
      <c r="D423" s="61">
        <v>50458.33</v>
      </c>
      <c r="E423" s="20" t="s">
        <v>206</v>
      </c>
    </row>
    <row r="424" spans="1:5" x14ac:dyDescent="0.25">
      <c r="A424" s="102" t="s">
        <v>577</v>
      </c>
      <c r="B424" s="84" t="s">
        <v>529</v>
      </c>
      <c r="C424" s="61">
        <v>50458.21</v>
      </c>
      <c r="D424" s="61">
        <v>50458.21</v>
      </c>
      <c r="E424" s="20" t="s">
        <v>206</v>
      </c>
    </row>
    <row r="425" spans="1:5" x14ac:dyDescent="0.25">
      <c r="A425" s="102" t="s">
        <v>578</v>
      </c>
      <c r="B425" s="84" t="s">
        <v>530</v>
      </c>
      <c r="C425" s="61">
        <v>50458.33</v>
      </c>
      <c r="D425" s="61">
        <v>50458.33</v>
      </c>
      <c r="E425" s="20" t="s">
        <v>206</v>
      </c>
    </row>
    <row r="426" spans="1:5" x14ac:dyDescent="0.25">
      <c r="A426" s="102" t="s">
        <v>579</v>
      </c>
      <c r="B426" s="84" t="s">
        <v>531</v>
      </c>
      <c r="C426" s="61">
        <v>52150.6</v>
      </c>
      <c r="D426" s="61">
        <v>52150.6</v>
      </c>
      <c r="E426" s="20" t="s">
        <v>206</v>
      </c>
    </row>
    <row r="427" spans="1:5" x14ac:dyDescent="0.25">
      <c r="A427" s="102" t="s">
        <v>580</v>
      </c>
      <c r="B427" s="84" t="s">
        <v>532</v>
      </c>
      <c r="C427" s="61">
        <v>50458.33</v>
      </c>
      <c r="D427" s="61">
        <v>50458.33</v>
      </c>
      <c r="E427" s="20" t="s">
        <v>206</v>
      </c>
    </row>
    <row r="428" spans="1:5" x14ac:dyDescent="0.25">
      <c r="A428" s="102" t="s">
        <v>581</v>
      </c>
      <c r="B428" s="84" t="s">
        <v>533</v>
      </c>
      <c r="C428" s="61">
        <v>50472.07</v>
      </c>
      <c r="D428" s="61">
        <v>50472.07</v>
      </c>
      <c r="E428" s="20" t="s">
        <v>206</v>
      </c>
    </row>
    <row r="429" spans="1:5" x14ac:dyDescent="0.25">
      <c r="A429" s="102" t="s">
        <v>582</v>
      </c>
      <c r="B429" s="84" t="s">
        <v>534</v>
      </c>
      <c r="C429" s="61">
        <v>50458.33</v>
      </c>
      <c r="D429" s="61">
        <v>50458.33</v>
      </c>
      <c r="E429" s="20" t="s">
        <v>206</v>
      </c>
    </row>
    <row r="430" spans="1:5" x14ac:dyDescent="0.25">
      <c r="A430" s="102" t="s">
        <v>583</v>
      </c>
      <c r="B430" s="84" t="s">
        <v>535</v>
      </c>
      <c r="C430" s="61">
        <v>50458.33</v>
      </c>
      <c r="D430" s="61">
        <v>50458.33</v>
      </c>
      <c r="E430" s="20" t="s">
        <v>206</v>
      </c>
    </row>
    <row r="431" spans="1:5" x14ac:dyDescent="0.25">
      <c r="A431" s="102" t="s">
        <v>584</v>
      </c>
      <c r="B431" s="84" t="s">
        <v>536</v>
      </c>
      <c r="C431" s="61">
        <v>50458.33</v>
      </c>
      <c r="D431" s="61">
        <v>50458.33</v>
      </c>
      <c r="E431" s="20" t="s">
        <v>206</v>
      </c>
    </row>
    <row r="432" spans="1:5" x14ac:dyDescent="0.25">
      <c r="A432" s="102" t="s">
        <v>585</v>
      </c>
      <c r="B432" s="84" t="s">
        <v>537</v>
      </c>
      <c r="C432" s="61">
        <v>50458.33</v>
      </c>
      <c r="D432" s="61">
        <v>50458.33</v>
      </c>
      <c r="E432" s="20" t="s">
        <v>206</v>
      </c>
    </row>
    <row r="433" spans="1:5" x14ac:dyDescent="0.25">
      <c r="A433" s="102" t="s">
        <v>586</v>
      </c>
      <c r="B433" s="84" t="s">
        <v>538</v>
      </c>
      <c r="C433" s="61">
        <v>50458.34</v>
      </c>
      <c r="D433" s="61">
        <v>50458.34</v>
      </c>
      <c r="E433" s="20" t="s">
        <v>206</v>
      </c>
    </row>
    <row r="434" spans="1:5" x14ac:dyDescent="0.25">
      <c r="A434" s="102" t="s">
        <v>587</v>
      </c>
      <c r="B434" s="84" t="s">
        <v>539</v>
      </c>
      <c r="C434" s="61">
        <v>12500</v>
      </c>
      <c r="D434" s="61">
        <v>12500</v>
      </c>
      <c r="E434" s="20" t="s">
        <v>206</v>
      </c>
    </row>
    <row r="435" spans="1:5" x14ac:dyDescent="0.25">
      <c r="A435" s="102" t="s">
        <v>588</v>
      </c>
      <c r="B435" s="84" t="s">
        <v>540</v>
      </c>
      <c r="C435" s="61">
        <v>42057.27</v>
      </c>
      <c r="D435" s="61">
        <v>42057.27</v>
      </c>
      <c r="E435" s="20" t="s">
        <v>206</v>
      </c>
    </row>
    <row r="436" spans="1:5" x14ac:dyDescent="0.25">
      <c r="A436" s="102" t="s">
        <v>589</v>
      </c>
      <c r="B436" s="84" t="s">
        <v>541</v>
      </c>
      <c r="C436" s="61">
        <v>56894.07</v>
      </c>
      <c r="D436" s="61">
        <v>56894.07</v>
      </c>
      <c r="E436" s="20" t="s">
        <v>206</v>
      </c>
    </row>
    <row r="437" spans="1:5" x14ac:dyDescent="0.25">
      <c r="A437" s="102" t="s">
        <v>590</v>
      </c>
      <c r="B437" s="84" t="s">
        <v>542</v>
      </c>
      <c r="C437" s="61">
        <v>50458.16</v>
      </c>
      <c r="D437" s="61">
        <v>50458.16</v>
      </c>
      <c r="E437" s="20" t="s">
        <v>206</v>
      </c>
    </row>
    <row r="438" spans="1:5" x14ac:dyDescent="0.25">
      <c r="A438" s="102" t="s">
        <v>591</v>
      </c>
      <c r="B438" s="84" t="s">
        <v>543</v>
      </c>
      <c r="C438" s="61">
        <v>42080.78</v>
      </c>
      <c r="D438" s="61">
        <v>42080.78</v>
      </c>
      <c r="E438" s="20" t="s">
        <v>206</v>
      </c>
    </row>
    <row r="439" spans="1:5" x14ac:dyDescent="0.25">
      <c r="A439" s="102" t="s">
        <v>592</v>
      </c>
      <c r="B439" s="84" t="s">
        <v>544</v>
      </c>
      <c r="C439" s="61">
        <v>50458.44</v>
      </c>
      <c r="D439" s="61">
        <v>50458.44</v>
      </c>
      <c r="E439" s="20" t="s">
        <v>206</v>
      </c>
    </row>
    <row r="440" spans="1:5" x14ac:dyDescent="0.25">
      <c r="A440" s="102" t="s">
        <v>593</v>
      </c>
      <c r="B440" s="84" t="s">
        <v>545</v>
      </c>
      <c r="C440" s="61">
        <v>50458.44</v>
      </c>
      <c r="D440" s="61">
        <v>50458.44</v>
      </c>
      <c r="E440" s="20" t="s">
        <v>206</v>
      </c>
    </row>
    <row r="441" spans="1:5" x14ac:dyDescent="0.25">
      <c r="A441" s="102" t="s">
        <v>594</v>
      </c>
      <c r="B441" s="84" t="s">
        <v>546</v>
      </c>
      <c r="C441" s="61">
        <v>50473.52</v>
      </c>
      <c r="D441" s="61">
        <v>50473.52</v>
      </c>
      <c r="E441" s="20" t="s">
        <v>206</v>
      </c>
    </row>
    <row r="442" spans="1:5" x14ac:dyDescent="0.25">
      <c r="A442" s="102" t="s">
        <v>653</v>
      </c>
      <c r="B442" s="84" t="s">
        <v>672</v>
      </c>
      <c r="C442" s="61">
        <v>60000</v>
      </c>
      <c r="D442" s="61">
        <v>60000</v>
      </c>
      <c r="E442" s="20" t="s">
        <v>206</v>
      </c>
    </row>
    <row r="443" spans="1:5" x14ac:dyDescent="0.25">
      <c r="A443" s="102" t="s">
        <v>654</v>
      </c>
      <c r="B443" s="84" t="s">
        <v>673</v>
      </c>
      <c r="C443" s="61">
        <v>53700.28</v>
      </c>
      <c r="D443" s="61">
        <v>53700.28</v>
      </c>
      <c r="E443" s="20" t="s">
        <v>206</v>
      </c>
    </row>
    <row r="444" spans="1:5" x14ac:dyDescent="0.25">
      <c r="A444" s="102" t="s">
        <v>655</v>
      </c>
      <c r="B444" s="84" t="s">
        <v>674</v>
      </c>
      <c r="C444" s="61">
        <v>53723.63</v>
      </c>
      <c r="D444" s="61">
        <v>53723.63</v>
      </c>
      <c r="E444" s="20" t="s">
        <v>206</v>
      </c>
    </row>
    <row r="445" spans="1:5" x14ac:dyDescent="0.25">
      <c r="A445" s="102" t="s">
        <v>656</v>
      </c>
      <c r="B445" s="84" t="s">
        <v>675</v>
      </c>
      <c r="C445" s="61">
        <v>53700.28</v>
      </c>
      <c r="D445" s="61">
        <v>53700.28</v>
      </c>
      <c r="E445" s="20" t="s">
        <v>206</v>
      </c>
    </row>
    <row r="446" spans="1:5" x14ac:dyDescent="0.25">
      <c r="A446" s="102" t="s">
        <v>657</v>
      </c>
      <c r="B446" s="84" t="s">
        <v>676</v>
      </c>
      <c r="C446" s="61">
        <v>39229.019999999997</v>
      </c>
      <c r="D446" s="61">
        <v>39229.019999999997</v>
      </c>
      <c r="E446" s="20" t="s">
        <v>206</v>
      </c>
    </row>
    <row r="447" spans="1:5" x14ac:dyDescent="0.25">
      <c r="A447" s="102" t="s">
        <v>658</v>
      </c>
      <c r="B447" s="84" t="s">
        <v>677</v>
      </c>
      <c r="C447" s="61">
        <v>53700.28</v>
      </c>
      <c r="D447" s="61">
        <v>53700.28</v>
      </c>
      <c r="E447" s="20" t="s">
        <v>206</v>
      </c>
    </row>
    <row r="448" spans="1:5" x14ac:dyDescent="0.25">
      <c r="A448" s="102" t="s">
        <v>659</v>
      </c>
      <c r="B448" s="84" t="s">
        <v>678</v>
      </c>
      <c r="C448" s="61">
        <v>53700.28</v>
      </c>
      <c r="D448" s="61">
        <v>53700.28</v>
      </c>
      <c r="E448" s="20" t="s">
        <v>206</v>
      </c>
    </row>
    <row r="449" spans="1:5" x14ac:dyDescent="0.25">
      <c r="A449" s="102" t="s">
        <v>660</v>
      </c>
      <c r="B449" s="84" t="s">
        <v>679</v>
      </c>
      <c r="C449" s="61">
        <v>35800.160000000003</v>
      </c>
      <c r="D449" s="61">
        <v>35800.160000000003</v>
      </c>
      <c r="E449" s="20" t="s">
        <v>206</v>
      </c>
    </row>
    <row r="450" spans="1:5" x14ac:dyDescent="0.25">
      <c r="A450" s="102" t="s">
        <v>661</v>
      </c>
      <c r="B450" s="84" t="s">
        <v>680</v>
      </c>
      <c r="C450" s="61">
        <v>46105.38</v>
      </c>
      <c r="D450" s="61">
        <v>46105.38</v>
      </c>
      <c r="E450" s="20" t="s">
        <v>206</v>
      </c>
    </row>
    <row r="451" spans="1:5" x14ac:dyDescent="0.25">
      <c r="A451" s="102" t="s">
        <v>662</v>
      </c>
      <c r="B451" s="84" t="s">
        <v>681</v>
      </c>
      <c r="C451" s="61">
        <v>22375.1</v>
      </c>
      <c r="D451" s="61">
        <v>22375.1</v>
      </c>
      <c r="E451" s="20" t="s">
        <v>206</v>
      </c>
    </row>
    <row r="452" spans="1:5" x14ac:dyDescent="0.25">
      <c r="A452" s="102" t="s">
        <v>663</v>
      </c>
      <c r="B452" s="84" t="s">
        <v>682</v>
      </c>
      <c r="C452" s="61">
        <v>53702.14</v>
      </c>
      <c r="D452" s="61">
        <v>53702.14</v>
      </c>
      <c r="E452" s="20" t="s">
        <v>206</v>
      </c>
    </row>
    <row r="453" spans="1:5" x14ac:dyDescent="0.25">
      <c r="A453" s="102" t="s">
        <v>664</v>
      </c>
      <c r="B453" s="84" t="s">
        <v>683</v>
      </c>
      <c r="C453" s="61">
        <v>53700.28</v>
      </c>
      <c r="D453" s="61">
        <v>53700.28</v>
      </c>
      <c r="E453" s="20" t="s">
        <v>206</v>
      </c>
    </row>
    <row r="454" spans="1:5" x14ac:dyDescent="0.25">
      <c r="A454" s="102" t="s">
        <v>665</v>
      </c>
      <c r="B454" s="84" t="s">
        <v>684</v>
      </c>
      <c r="C454" s="61">
        <v>53700.28</v>
      </c>
      <c r="D454" s="61">
        <v>53700.28</v>
      </c>
      <c r="E454" s="20" t="s">
        <v>206</v>
      </c>
    </row>
    <row r="455" spans="1:5" x14ac:dyDescent="0.25">
      <c r="A455" s="102" t="s">
        <v>666</v>
      </c>
      <c r="B455" s="84" t="s">
        <v>685</v>
      </c>
      <c r="C455" s="61">
        <v>53700.28</v>
      </c>
      <c r="D455" s="61">
        <v>53700.28</v>
      </c>
      <c r="E455" s="20" t="s">
        <v>206</v>
      </c>
    </row>
    <row r="456" spans="1:5" x14ac:dyDescent="0.25">
      <c r="A456" s="102" t="s">
        <v>667</v>
      </c>
      <c r="B456" s="84" t="s">
        <v>686</v>
      </c>
      <c r="C456" s="61">
        <v>53700.28</v>
      </c>
      <c r="D456" s="61">
        <v>53700.28</v>
      </c>
      <c r="E456" s="20" t="s">
        <v>206</v>
      </c>
    </row>
    <row r="457" spans="1:5" x14ac:dyDescent="0.25">
      <c r="A457" s="102" t="s">
        <v>668</v>
      </c>
      <c r="B457" s="84" t="s">
        <v>687</v>
      </c>
      <c r="C457" s="61">
        <v>46081.67</v>
      </c>
      <c r="D457" s="61">
        <v>46081.67</v>
      </c>
      <c r="E457" s="20" t="s">
        <v>206</v>
      </c>
    </row>
    <row r="458" spans="1:5" x14ac:dyDescent="0.25">
      <c r="A458" s="102" t="s">
        <v>669</v>
      </c>
      <c r="B458" s="84" t="s">
        <v>688</v>
      </c>
      <c r="C458" s="61">
        <v>47411.08</v>
      </c>
      <c r="D458" s="61">
        <v>47411.08</v>
      </c>
      <c r="E458" s="20" t="s">
        <v>206</v>
      </c>
    </row>
    <row r="459" spans="1:5" x14ac:dyDescent="0.25">
      <c r="A459" s="102" t="s">
        <v>670</v>
      </c>
      <c r="B459" s="84" t="s">
        <v>689</v>
      </c>
      <c r="C459" s="61">
        <v>58402.27</v>
      </c>
      <c r="D459" s="61">
        <v>58402.27</v>
      </c>
      <c r="E459" s="20" t="s">
        <v>206</v>
      </c>
    </row>
    <row r="460" spans="1:5" x14ac:dyDescent="0.25">
      <c r="A460" s="102" t="s">
        <v>671</v>
      </c>
      <c r="B460" s="84" t="s">
        <v>690</v>
      </c>
      <c r="C460" s="61">
        <v>53700.28</v>
      </c>
      <c r="D460" s="61">
        <v>53700.28</v>
      </c>
      <c r="E460" s="20" t="s">
        <v>206</v>
      </c>
    </row>
    <row r="461" spans="1:5" x14ac:dyDescent="0.25">
      <c r="A461" s="102" t="s">
        <v>732</v>
      </c>
      <c r="B461" s="84" t="s">
        <v>733</v>
      </c>
      <c r="C461" s="61">
        <v>53700.28</v>
      </c>
      <c r="D461" s="61">
        <v>53700.28</v>
      </c>
      <c r="E461" s="20" t="s">
        <v>206</v>
      </c>
    </row>
    <row r="462" spans="1:5" x14ac:dyDescent="0.25">
      <c r="A462" s="102" t="s">
        <v>734</v>
      </c>
      <c r="B462" s="84" t="s">
        <v>735</v>
      </c>
      <c r="C462" s="61">
        <v>36864.879999999997</v>
      </c>
      <c r="D462" s="61">
        <v>36864.879999999997</v>
      </c>
      <c r="E462" s="20" t="s">
        <v>206</v>
      </c>
    </row>
    <row r="463" spans="1:5" x14ac:dyDescent="0.25">
      <c r="A463" s="102" t="s">
        <v>736</v>
      </c>
      <c r="B463" s="84" t="s">
        <v>737</v>
      </c>
      <c r="C463" s="61">
        <v>53700.08</v>
      </c>
      <c r="D463" s="61">
        <v>53700.08</v>
      </c>
      <c r="E463" s="20" t="s">
        <v>206</v>
      </c>
    </row>
    <row r="464" spans="1:5" x14ac:dyDescent="0.25">
      <c r="A464" s="102" t="s">
        <v>738</v>
      </c>
      <c r="B464" s="84" t="s">
        <v>739</v>
      </c>
      <c r="C464" s="61">
        <v>53700.28</v>
      </c>
      <c r="D464" s="61">
        <v>53700.28</v>
      </c>
      <c r="E464" s="20" t="s">
        <v>206</v>
      </c>
    </row>
    <row r="465" spans="1:5" x14ac:dyDescent="0.25">
      <c r="A465" s="102" t="s">
        <v>740</v>
      </c>
      <c r="B465" s="84" t="s">
        <v>741</v>
      </c>
      <c r="C465" s="61">
        <v>17900.07</v>
      </c>
      <c r="D465" s="61">
        <v>17900.07</v>
      </c>
      <c r="E465" s="20" t="s">
        <v>206</v>
      </c>
    </row>
    <row r="466" spans="1:5" x14ac:dyDescent="0.25">
      <c r="A466" s="102" t="s">
        <v>742</v>
      </c>
      <c r="B466" s="84" t="s">
        <v>743</v>
      </c>
      <c r="C466" s="61">
        <v>80550.429999999993</v>
      </c>
      <c r="D466" s="61">
        <v>80550.429999999993</v>
      </c>
      <c r="E466" s="20" t="s">
        <v>206</v>
      </c>
    </row>
    <row r="467" spans="1:5" x14ac:dyDescent="0.25">
      <c r="A467" s="102" t="s">
        <v>744</v>
      </c>
      <c r="B467" s="84" t="s">
        <v>745</v>
      </c>
      <c r="C467" s="61">
        <v>53700.28</v>
      </c>
      <c r="D467" s="61">
        <v>53700.28</v>
      </c>
      <c r="E467" s="20" t="s">
        <v>206</v>
      </c>
    </row>
    <row r="468" spans="1:5" x14ac:dyDescent="0.25">
      <c r="A468" s="102" t="s">
        <v>746</v>
      </c>
      <c r="B468" s="84" t="s">
        <v>747</v>
      </c>
      <c r="C468" s="61">
        <v>17900.07</v>
      </c>
      <c r="D468" s="61">
        <v>17900.07</v>
      </c>
      <c r="E468" s="20" t="s">
        <v>206</v>
      </c>
    </row>
    <row r="469" spans="1:5" x14ac:dyDescent="0.25">
      <c r="A469" s="102" t="s">
        <v>748</v>
      </c>
      <c r="B469" s="84" t="s">
        <v>749</v>
      </c>
      <c r="C469" s="61">
        <v>85362.94</v>
      </c>
      <c r="D469" s="61">
        <v>85362.94</v>
      </c>
      <c r="E469" s="20" t="s">
        <v>206</v>
      </c>
    </row>
    <row r="470" spans="1:5" x14ac:dyDescent="0.25">
      <c r="A470" s="102" t="s">
        <v>750</v>
      </c>
      <c r="B470" s="84" t="s">
        <v>755</v>
      </c>
      <c r="C470" s="61">
        <v>80550.429999999993</v>
      </c>
      <c r="D470" s="61">
        <v>80550.429999999993</v>
      </c>
      <c r="E470" s="20" t="s">
        <v>206</v>
      </c>
    </row>
    <row r="471" spans="1:5" x14ac:dyDescent="0.25">
      <c r="A471" s="102" t="s">
        <v>751</v>
      </c>
      <c r="B471" s="84" t="s">
        <v>754</v>
      </c>
      <c r="C471" s="61">
        <v>47400.35</v>
      </c>
      <c r="D471" s="61">
        <v>47400.35</v>
      </c>
      <c r="E471" s="20" t="s">
        <v>206</v>
      </c>
    </row>
    <row r="472" spans="1:5" x14ac:dyDescent="0.25">
      <c r="A472" s="102" t="s">
        <v>752</v>
      </c>
      <c r="B472" s="84" t="s">
        <v>753</v>
      </c>
      <c r="C472" s="61">
        <v>53700.81</v>
      </c>
      <c r="D472" s="61">
        <v>53700.81</v>
      </c>
      <c r="E472" s="20" t="s">
        <v>206</v>
      </c>
    </row>
    <row r="473" spans="1:5" x14ac:dyDescent="0.25">
      <c r="A473" s="102" t="s">
        <v>756</v>
      </c>
      <c r="B473" s="84" t="s">
        <v>757</v>
      </c>
      <c r="C473" s="61">
        <v>13824.52</v>
      </c>
      <c r="D473" s="61">
        <v>13824.52</v>
      </c>
      <c r="E473" s="20" t="s">
        <v>206</v>
      </c>
    </row>
    <row r="474" spans="1:5" x14ac:dyDescent="0.25">
      <c r="A474" s="102" t="s">
        <v>905</v>
      </c>
      <c r="B474" s="84" t="s">
        <v>924</v>
      </c>
      <c r="C474" s="61">
        <v>47400.35</v>
      </c>
      <c r="D474" s="61">
        <v>47400.35</v>
      </c>
      <c r="E474" s="20" t="s">
        <v>206</v>
      </c>
    </row>
    <row r="475" spans="1:5" x14ac:dyDescent="0.25">
      <c r="A475" s="102" t="s">
        <v>906</v>
      </c>
      <c r="B475" s="84" t="s">
        <v>889</v>
      </c>
      <c r="C475" s="61">
        <v>56880.44</v>
      </c>
      <c r="D475" s="61">
        <v>56880.44</v>
      </c>
      <c r="E475" s="20" t="s">
        <v>206</v>
      </c>
    </row>
    <row r="476" spans="1:5" x14ac:dyDescent="0.25">
      <c r="A476" s="102" t="s">
        <v>907</v>
      </c>
      <c r="B476" s="84" t="s">
        <v>890</v>
      </c>
      <c r="C476" s="61">
        <v>58447.72</v>
      </c>
      <c r="D476" s="61">
        <v>58447.72</v>
      </c>
      <c r="E476" s="20" t="s">
        <v>206</v>
      </c>
    </row>
    <row r="477" spans="1:5" x14ac:dyDescent="0.25">
      <c r="A477" s="102" t="s">
        <v>908</v>
      </c>
      <c r="B477" s="84" t="s">
        <v>891</v>
      </c>
      <c r="C477" s="61">
        <v>37920.31</v>
      </c>
      <c r="D477" s="61">
        <v>37920.31</v>
      </c>
      <c r="E477" s="20" t="s">
        <v>206</v>
      </c>
    </row>
    <row r="478" spans="1:5" x14ac:dyDescent="0.25">
      <c r="A478" s="102" t="s">
        <v>909</v>
      </c>
      <c r="B478" s="84" t="s">
        <v>925</v>
      </c>
      <c r="C478" s="61">
        <v>85320.67</v>
      </c>
      <c r="D478" s="61">
        <v>85320.67</v>
      </c>
      <c r="E478" s="20" t="s">
        <v>206</v>
      </c>
    </row>
    <row r="479" spans="1:5" x14ac:dyDescent="0.25">
      <c r="A479" s="102" t="s">
        <v>910</v>
      </c>
      <c r="B479" s="84" t="s">
        <v>926</v>
      </c>
      <c r="C479" s="61">
        <v>85320.67</v>
      </c>
      <c r="D479" s="61">
        <v>85320.67</v>
      </c>
      <c r="E479" s="20" t="s">
        <v>206</v>
      </c>
    </row>
    <row r="480" spans="1:5" x14ac:dyDescent="0.25">
      <c r="A480" s="102" t="s">
        <v>911</v>
      </c>
      <c r="B480" s="84" t="s">
        <v>894</v>
      </c>
      <c r="C480" s="61">
        <v>59250.5</v>
      </c>
      <c r="D480" s="61">
        <v>59250.5</v>
      </c>
      <c r="E480" s="20" t="s">
        <v>206</v>
      </c>
    </row>
    <row r="481" spans="1:5" x14ac:dyDescent="0.25">
      <c r="A481" s="102" t="s">
        <v>912</v>
      </c>
      <c r="B481" s="84" t="s">
        <v>895</v>
      </c>
      <c r="C481" s="61">
        <v>47400.46</v>
      </c>
      <c r="D481" s="61">
        <v>47400.46</v>
      </c>
      <c r="E481" s="20" t="s">
        <v>206</v>
      </c>
    </row>
    <row r="482" spans="1:5" x14ac:dyDescent="0.25">
      <c r="A482" s="102" t="s">
        <v>913</v>
      </c>
      <c r="B482" s="84" t="s">
        <v>927</v>
      </c>
      <c r="C482" s="61">
        <v>50000</v>
      </c>
      <c r="D482" s="61">
        <v>50000</v>
      </c>
      <c r="E482" s="20" t="s">
        <v>206</v>
      </c>
    </row>
    <row r="483" spans="1:5" x14ac:dyDescent="0.25">
      <c r="A483" s="102" t="s">
        <v>914</v>
      </c>
      <c r="B483" s="84" t="s">
        <v>896</v>
      </c>
      <c r="C483" s="61">
        <v>90000</v>
      </c>
      <c r="D483" s="61">
        <v>90000</v>
      </c>
      <c r="E483" s="20" t="s">
        <v>206</v>
      </c>
    </row>
    <row r="484" spans="1:5" x14ac:dyDescent="0.25">
      <c r="A484" s="102" t="s">
        <v>915</v>
      </c>
      <c r="B484" s="84" t="s">
        <v>928</v>
      </c>
      <c r="C484" s="61">
        <v>85320.69</v>
      </c>
      <c r="D484" s="61">
        <v>85320.69</v>
      </c>
      <c r="E484" s="20" t="s">
        <v>206</v>
      </c>
    </row>
    <row r="485" spans="1:5" x14ac:dyDescent="0.25">
      <c r="A485" s="102" t="s">
        <v>916</v>
      </c>
      <c r="B485" s="84" t="s">
        <v>929</v>
      </c>
      <c r="C485" s="61">
        <v>87671.6</v>
      </c>
      <c r="D485" s="61">
        <v>87671.6</v>
      </c>
      <c r="E485" s="20" t="s">
        <v>206</v>
      </c>
    </row>
    <row r="486" spans="1:5" x14ac:dyDescent="0.25">
      <c r="A486" s="102" t="s">
        <v>917</v>
      </c>
      <c r="B486" s="84" t="s">
        <v>898</v>
      </c>
      <c r="C486" s="61">
        <v>56880.6</v>
      </c>
      <c r="D486" s="61">
        <v>56880.6</v>
      </c>
      <c r="E486" s="20" t="s">
        <v>206</v>
      </c>
    </row>
    <row r="487" spans="1:5" x14ac:dyDescent="0.25">
      <c r="A487" s="102" t="s">
        <v>918</v>
      </c>
      <c r="B487" s="84" t="s">
        <v>899</v>
      </c>
      <c r="C487" s="61">
        <v>56880.6</v>
      </c>
      <c r="D487" s="61">
        <v>56880.6</v>
      </c>
      <c r="E487" s="20" t="s">
        <v>206</v>
      </c>
    </row>
    <row r="488" spans="1:5" x14ac:dyDescent="0.25">
      <c r="A488" s="102" t="s">
        <v>919</v>
      </c>
      <c r="B488" s="84" t="s">
        <v>930</v>
      </c>
      <c r="C488" s="61">
        <v>85320.7</v>
      </c>
      <c r="D488" s="61">
        <v>85320.7</v>
      </c>
      <c r="E488" s="20" t="s">
        <v>206</v>
      </c>
    </row>
    <row r="489" spans="1:5" x14ac:dyDescent="0.25">
      <c r="A489" s="102" t="s">
        <v>920</v>
      </c>
      <c r="B489" s="84" t="s">
        <v>931</v>
      </c>
      <c r="C489" s="61">
        <v>37920.400000000001</v>
      </c>
      <c r="D489" s="61">
        <v>37920.400000000001</v>
      </c>
      <c r="E489" s="20" t="s">
        <v>206</v>
      </c>
    </row>
    <row r="490" spans="1:5" x14ac:dyDescent="0.25">
      <c r="A490" s="102" t="s">
        <v>921</v>
      </c>
      <c r="B490" s="84" t="s">
        <v>932</v>
      </c>
      <c r="C490" s="61">
        <v>85320.6</v>
      </c>
      <c r="D490" s="61">
        <v>85320.6</v>
      </c>
      <c r="E490" s="20" t="s">
        <v>206</v>
      </c>
    </row>
    <row r="491" spans="1:5" x14ac:dyDescent="0.25">
      <c r="A491" s="102" t="s">
        <v>922</v>
      </c>
      <c r="B491" s="84" t="s">
        <v>903</v>
      </c>
      <c r="C491" s="61">
        <v>85320.7</v>
      </c>
      <c r="D491" s="61">
        <v>85320.7</v>
      </c>
      <c r="E491" s="20" t="s">
        <v>206</v>
      </c>
    </row>
    <row r="492" spans="1:5" x14ac:dyDescent="0.25">
      <c r="A492" s="102" t="s">
        <v>923</v>
      </c>
      <c r="B492" s="84" t="s">
        <v>904</v>
      </c>
      <c r="C492" s="61">
        <v>23700.25</v>
      </c>
      <c r="D492" s="61">
        <v>23700.25</v>
      </c>
      <c r="E492" s="20" t="s">
        <v>206</v>
      </c>
    </row>
    <row r="493" spans="1:5" x14ac:dyDescent="0.25">
      <c r="A493" s="102" t="s">
        <v>1056</v>
      </c>
      <c r="B493" s="84" t="s">
        <v>1031</v>
      </c>
      <c r="C493" s="61">
        <v>90000</v>
      </c>
      <c r="D493" s="61">
        <v>90000</v>
      </c>
      <c r="E493" s="20" t="s">
        <v>206</v>
      </c>
    </row>
    <row r="494" spans="1:5" x14ac:dyDescent="0.25">
      <c r="A494" s="102" t="s">
        <v>1057</v>
      </c>
      <c r="B494" s="84" t="s">
        <v>1032</v>
      </c>
      <c r="C494" s="61">
        <v>90000</v>
      </c>
      <c r="D494" s="61">
        <v>90000</v>
      </c>
      <c r="E494" s="20" t="s">
        <v>206</v>
      </c>
    </row>
    <row r="495" spans="1:5" x14ac:dyDescent="0.25">
      <c r="A495" s="102" t="s">
        <v>1058</v>
      </c>
      <c r="B495" s="84" t="s">
        <v>1080</v>
      </c>
      <c r="C495" s="61">
        <v>60000</v>
      </c>
      <c r="D495" s="61">
        <v>60000</v>
      </c>
      <c r="E495" s="20" t="s">
        <v>206</v>
      </c>
    </row>
    <row r="496" spans="1:5" x14ac:dyDescent="0.25">
      <c r="A496" s="102" t="s">
        <v>1059</v>
      </c>
      <c r="B496" s="84" t="s">
        <v>1034</v>
      </c>
      <c r="C496" s="61">
        <v>90000</v>
      </c>
      <c r="D496" s="61">
        <v>90000</v>
      </c>
      <c r="E496" s="20" t="s">
        <v>206</v>
      </c>
    </row>
    <row r="497" spans="1:5" x14ac:dyDescent="0.25">
      <c r="A497" s="102" t="s">
        <v>1060</v>
      </c>
      <c r="B497" s="84" t="s">
        <v>1081</v>
      </c>
      <c r="C497" s="61">
        <v>90000</v>
      </c>
      <c r="D497" s="61">
        <v>90000</v>
      </c>
      <c r="E497" s="20" t="s">
        <v>206</v>
      </c>
    </row>
    <row r="498" spans="1:5" x14ac:dyDescent="0.25">
      <c r="A498" s="102" t="s">
        <v>1061</v>
      </c>
      <c r="B498" s="84" t="s">
        <v>1082</v>
      </c>
      <c r="C498" s="61">
        <v>90000</v>
      </c>
      <c r="D498" s="61">
        <v>90000</v>
      </c>
      <c r="E498" s="20" t="s">
        <v>206</v>
      </c>
    </row>
    <row r="499" spans="1:5" x14ac:dyDescent="0.25">
      <c r="A499" s="102" t="s">
        <v>1062</v>
      </c>
      <c r="B499" s="84" t="s">
        <v>1083</v>
      </c>
      <c r="C499" s="61">
        <v>50000</v>
      </c>
      <c r="D499" s="61">
        <v>50000</v>
      </c>
      <c r="E499" s="20" t="s">
        <v>206</v>
      </c>
    </row>
    <row r="500" spans="1:5" x14ac:dyDescent="0.25">
      <c r="A500" s="102" t="s">
        <v>1063</v>
      </c>
      <c r="B500" s="84" t="s">
        <v>1038</v>
      </c>
      <c r="C500" s="61">
        <v>65000</v>
      </c>
      <c r="D500" s="61">
        <v>65000</v>
      </c>
      <c r="E500" s="20" t="s">
        <v>206</v>
      </c>
    </row>
    <row r="501" spans="1:5" x14ac:dyDescent="0.25">
      <c r="A501" s="102" t="s">
        <v>1064</v>
      </c>
      <c r="B501" s="84" t="s">
        <v>1039</v>
      </c>
      <c r="C501" s="61">
        <v>80000</v>
      </c>
      <c r="D501" s="61">
        <v>80000</v>
      </c>
      <c r="E501" s="20" t="s">
        <v>206</v>
      </c>
    </row>
    <row r="502" spans="1:5" x14ac:dyDescent="0.25">
      <c r="A502" s="102" t="s">
        <v>1065</v>
      </c>
      <c r="B502" s="84" t="s">
        <v>1084</v>
      </c>
      <c r="C502" s="61">
        <v>90000</v>
      </c>
      <c r="D502" s="61">
        <v>90000</v>
      </c>
      <c r="E502" s="20" t="s">
        <v>206</v>
      </c>
    </row>
    <row r="503" spans="1:5" x14ac:dyDescent="0.25">
      <c r="A503" s="102" t="s">
        <v>1066</v>
      </c>
      <c r="B503" s="84" t="s">
        <v>1041</v>
      </c>
      <c r="C503" s="61">
        <v>35000</v>
      </c>
      <c r="D503" s="61">
        <v>35000</v>
      </c>
      <c r="E503" s="20" t="s">
        <v>206</v>
      </c>
    </row>
    <row r="504" spans="1:5" x14ac:dyDescent="0.25">
      <c r="A504" s="102" t="s">
        <v>1067</v>
      </c>
      <c r="B504" s="84" t="s">
        <v>1085</v>
      </c>
      <c r="C504" s="61">
        <v>30000</v>
      </c>
      <c r="D504" s="61">
        <v>30000</v>
      </c>
      <c r="E504" s="20" t="s">
        <v>206</v>
      </c>
    </row>
    <row r="505" spans="1:5" x14ac:dyDescent="0.25">
      <c r="A505" s="102" t="s">
        <v>1068</v>
      </c>
      <c r="B505" s="84" t="s">
        <v>1086</v>
      </c>
      <c r="C505" s="61">
        <v>87671.6</v>
      </c>
      <c r="D505" s="61">
        <v>87671.6</v>
      </c>
      <c r="E505" s="20" t="s">
        <v>206</v>
      </c>
    </row>
    <row r="506" spans="1:5" x14ac:dyDescent="0.25">
      <c r="A506" s="102" t="s">
        <v>1069</v>
      </c>
      <c r="B506" s="84" t="s">
        <v>1044</v>
      </c>
      <c r="C506" s="61">
        <v>80000</v>
      </c>
      <c r="D506" s="61">
        <v>80000</v>
      </c>
      <c r="E506" s="20" t="s">
        <v>206</v>
      </c>
    </row>
    <row r="507" spans="1:5" x14ac:dyDescent="0.25">
      <c r="A507" s="102" t="s">
        <v>1070</v>
      </c>
      <c r="B507" s="84" t="s">
        <v>1045</v>
      </c>
      <c r="C507" s="61">
        <v>90000</v>
      </c>
      <c r="D507" s="61">
        <v>90000</v>
      </c>
      <c r="E507" s="20" t="s">
        <v>206</v>
      </c>
    </row>
    <row r="508" spans="1:5" x14ac:dyDescent="0.25">
      <c r="A508" s="102" t="s">
        <v>1071</v>
      </c>
      <c r="B508" s="84" t="s">
        <v>1046</v>
      </c>
      <c r="C508" s="61">
        <v>90000</v>
      </c>
      <c r="D508" s="61">
        <v>90000</v>
      </c>
      <c r="E508" s="20" t="s">
        <v>206</v>
      </c>
    </row>
    <row r="509" spans="1:5" x14ac:dyDescent="0.25">
      <c r="A509" s="102" t="s">
        <v>1072</v>
      </c>
      <c r="B509" s="84" t="s">
        <v>1047</v>
      </c>
      <c r="C509" s="61">
        <v>40000</v>
      </c>
      <c r="D509" s="61">
        <v>40000</v>
      </c>
      <c r="E509" s="20" t="s">
        <v>206</v>
      </c>
    </row>
    <row r="510" spans="1:5" x14ac:dyDescent="0.25">
      <c r="A510" s="102" t="s">
        <v>1073</v>
      </c>
      <c r="B510" s="84" t="s">
        <v>1087</v>
      </c>
      <c r="C510" s="61">
        <v>65000</v>
      </c>
      <c r="D510" s="61">
        <v>65000</v>
      </c>
      <c r="E510" s="20" t="s">
        <v>206</v>
      </c>
    </row>
    <row r="511" spans="1:5" x14ac:dyDescent="0.25">
      <c r="A511" s="102" t="s">
        <v>1074</v>
      </c>
      <c r="B511" s="84" t="s">
        <v>1049</v>
      </c>
      <c r="C511" s="61">
        <v>65000</v>
      </c>
      <c r="D511" s="61">
        <v>65000</v>
      </c>
      <c r="E511" s="20" t="s">
        <v>206</v>
      </c>
    </row>
    <row r="512" spans="1:5" x14ac:dyDescent="0.25">
      <c r="A512" s="102" t="s">
        <v>1075</v>
      </c>
      <c r="B512" s="84" t="s">
        <v>1088</v>
      </c>
      <c r="C512" s="61">
        <v>90000</v>
      </c>
      <c r="D512" s="61">
        <v>90000</v>
      </c>
      <c r="E512" s="20" t="s">
        <v>206</v>
      </c>
    </row>
    <row r="513" spans="1:6" x14ac:dyDescent="0.25">
      <c r="A513" s="102" t="s">
        <v>1076</v>
      </c>
      <c r="B513" s="84" t="s">
        <v>1051</v>
      </c>
      <c r="C513" s="61">
        <v>20000</v>
      </c>
      <c r="D513" s="61">
        <v>20000</v>
      </c>
      <c r="E513" s="20" t="s">
        <v>206</v>
      </c>
    </row>
    <row r="514" spans="1:6" x14ac:dyDescent="0.25">
      <c r="A514" s="102" t="s">
        <v>1077</v>
      </c>
      <c r="B514" s="84" t="s">
        <v>1089</v>
      </c>
      <c r="C514" s="61">
        <v>50000</v>
      </c>
      <c r="D514" s="61">
        <v>50000</v>
      </c>
      <c r="E514" s="20" t="s">
        <v>206</v>
      </c>
    </row>
    <row r="515" spans="1:6" x14ac:dyDescent="0.25">
      <c r="A515" s="102" t="s">
        <v>1078</v>
      </c>
      <c r="B515" s="84" t="s">
        <v>1053</v>
      </c>
      <c r="C515" s="61">
        <v>50000</v>
      </c>
      <c r="D515" s="61">
        <v>50000</v>
      </c>
      <c r="E515" s="20" t="s">
        <v>206</v>
      </c>
    </row>
    <row r="516" spans="1:6" x14ac:dyDescent="0.25">
      <c r="A516" s="102" t="s">
        <v>1079</v>
      </c>
      <c r="B516" s="84" t="s">
        <v>1054</v>
      </c>
      <c r="C516" s="61">
        <v>90000</v>
      </c>
      <c r="D516" s="61">
        <v>90000</v>
      </c>
      <c r="E516" s="20" t="s">
        <v>206</v>
      </c>
    </row>
    <row r="517" spans="1:6" x14ac:dyDescent="0.25">
      <c r="B517" s="84"/>
      <c r="C517" s="61"/>
      <c r="D517" s="61"/>
      <c r="E517" s="20"/>
    </row>
    <row r="518" spans="1:6" x14ac:dyDescent="0.25">
      <c r="A518" s="103" t="s">
        <v>232</v>
      </c>
      <c r="B518" s="103" t="s">
        <v>233</v>
      </c>
      <c r="C518" s="69">
        <v>31506057.809999999</v>
      </c>
      <c r="D518" s="69">
        <v>31506057.809999999</v>
      </c>
    </row>
    <row r="520" spans="1:6" x14ac:dyDescent="0.25">
      <c r="A520" s="113" t="s">
        <v>235</v>
      </c>
      <c r="B520" s="113"/>
      <c r="C520" s="113"/>
      <c r="D520" s="113"/>
      <c r="E520" s="113"/>
    </row>
    <row r="521" spans="1:6" x14ac:dyDescent="0.25">
      <c r="A521" s="113" t="s">
        <v>234</v>
      </c>
      <c r="B521" s="113"/>
      <c r="C521" s="113"/>
      <c r="D521" s="113"/>
      <c r="E521" s="113"/>
    </row>
    <row r="522" spans="1:6" x14ac:dyDescent="0.25">
      <c r="E522" s="102"/>
    </row>
    <row r="523" spans="1:6" x14ac:dyDescent="0.25">
      <c r="E523" s="102"/>
    </row>
    <row r="524" spans="1:6" ht="25.5" x14ac:dyDescent="0.25">
      <c r="B524" s="45" t="s">
        <v>151</v>
      </c>
      <c r="C524" s="45"/>
      <c r="D524" s="45"/>
      <c r="E524" s="104"/>
    </row>
    <row r="526" spans="1:6" x14ac:dyDescent="0.25">
      <c r="A526" s="113" t="s">
        <v>18</v>
      </c>
      <c r="B526" s="113"/>
      <c r="C526" s="113"/>
      <c r="D526" s="113"/>
      <c r="E526" s="113"/>
    </row>
    <row r="527" spans="1:6" x14ac:dyDescent="0.25">
      <c r="E527" s="102"/>
    </row>
    <row r="528" spans="1:6" ht="36" x14ac:dyDescent="0.25">
      <c r="A528" s="104" t="s">
        <v>2</v>
      </c>
      <c r="B528" s="29" t="s">
        <v>1</v>
      </c>
      <c r="C528" s="58" t="s">
        <v>1163</v>
      </c>
      <c r="D528" s="58" t="s">
        <v>1163</v>
      </c>
      <c r="E528" s="58" t="s">
        <v>1146</v>
      </c>
      <c r="F528" s="58" t="s">
        <v>1146</v>
      </c>
    </row>
    <row r="529" spans="1:6" x14ac:dyDescent="0.25">
      <c r="A529" s="6">
        <v>3100</v>
      </c>
      <c r="B529" s="3" t="s">
        <v>152</v>
      </c>
      <c r="C529" s="18"/>
      <c r="D529" s="30">
        <v>15608472.01</v>
      </c>
      <c r="E529" s="18"/>
      <c r="F529" s="30">
        <v>15608472.01</v>
      </c>
    </row>
    <row r="530" spans="1:6" x14ac:dyDescent="0.25">
      <c r="B530" s="3" t="s">
        <v>153</v>
      </c>
      <c r="C530" s="31"/>
      <c r="D530" s="46">
        <f>C531</f>
        <v>-13842028.059999999</v>
      </c>
      <c r="E530" s="31"/>
      <c r="F530" s="46">
        <f>E531</f>
        <v>-13735941.109999999</v>
      </c>
    </row>
    <row r="531" spans="1:6" x14ac:dyDescent="0.25">
      <c r="B531" s="32" t="s">
        <v>34</v>
      </c>
      <c r="C531" s="47">
        <f>C533+C534</f>
        <v>-13842028.059999999</v>
      </c>
      <c r="D531" s="2"/>
      <c r="E531" s="47">
        <f>E533+E534</f>
        <v>-13735941.109999999</v>
      </c>
      <c r="F531" s="2"/>
    </row>
    <row r="532" spans="1:6" x14ac:dyDescent="0.25">
      <c r="B532" s="1" t="s">
        <v>53</v>
      </c>
      <c r="C532" s="31">
        <v>0</v>
      </c>
      <c r="D532" s="18"/>
      <c r="E532" s="31">
        <v>0</v>
      </c>
      <c r="F532" s="18"/>
    </row>
    <row r="533" spans="1:6" ht="24" x14ac:dyDescent="0.25">
      <c r="A533" s="6">
        <v>3200</v>
      </c>
      <c r="B533" s="1" t="s">
        <v>35</v>
      </c>
      <c r="C533" s="47">
        <v>-13629257.02</v>
      </c>
      <c r="D533" s="33"/>
      <c r="E533" s="47">
        <v>-13629257.02</v>
      </c>
      <c r="F533" s="33"/>
    </row>
    <row r="534" spans="1:6" x14ac:dyDescent="0.25">
      <c r="B534" s="1" t="s">
        <v>36</v>
      </c>
      <c r="C534" s="47">
        <v>-212771.04</v>
      </c>
      <c r="D534" s="34"/>
      <c r="E534" s="47">
        <v>-106684.09</v>
      </c>
      <c r="F534" s="34"/>
    </row>
    <row r="535" spans="1:6" x14ac:dyDescent="0.25">
      <c r="B535" s="3" t="s">
        <v>33</v>
      </c>
      <c r="C535" s="31"/>
      <c r="D535" s="30">
        <f>SUM(D529:D534)</f>
        <v>1766443.9500000011</v>
      </c>
      <c r="E535" s="31"/>
      <c r="F535" s="30">
        <f>SUM(F529:F534)</f>
        <v>1872530.9000000004</v>
      </c>
    </row>
    <row r="537" spans="1:6" x14ac:dyDescent="0.25">
      <c r="A537" s="113" t="s">
        <v>18</v>
      </c>
      <c r="B537" s="113"/>
      <c r="C537" s="113"/>
      <c r="D537" s="113"/>
      <c r="E537" s="113"/>
    </row>
    <row r="539" spans="1:6" ht="24" x14ac:dyDescent="0.25">
      <c r="A539" s="104" t="s">
        <v>2</v>
      </c>
      <c r="B539" s="104" t="s">
        <v>1</v>
      </c>
      <c r="C539" s="58" t="s">
        <v>1163</v>
      </c>
      <c r="D539" s="58" t="s">
        <v>1146</v>
      </c>
      <c r="E539" s="73" t="s">
        <v>135</v>
      </c>
    </row>
    <row r="541" spans="1:6" x14ac:dyDescent="0.25">
      <c r="A541" s="35" t="s">
        <v>37</v>
      </c>
      <c r="B541" s="36" t="s">
        <v>38</v>
      </c>
      <c r="C541" s="37">
        <f>C542+C547+C550+C716-C716</f>
        <v>328699.90000000037</v>
      </c>
      <c r="D541" s="37">
        <f>D542+D547+D550+D716-D716</f>
        <v>128580.84000000011</v>
      </c>
      <c r="E541" s="57"/>
    </row>
    <row r="542" spans="1:6" x14ac:dyDescent="0.25">
      <c r="A542" s="36" t="s">
        <v>39</v>
      </c>
      <c r="B542" s="8" t="s">
        <v>40</v>
      </c>
      <c r="C542" s="38">
        <f t="shared" ref="C542:D544" si="1">+C543</f>
        <v>7860.44</v>
      </c>
      <c r="D542" s="38">
        <f t="shared" si="1"/>
        <v>3747</v>
      </c>
    </row>
    <row r="543" spans="1:6" x14ac:dyDescent="0.25">
      <c r="A543" s="8" t="s">
        <v>41</v>
      </c>
      <c r="B543" s="8" t="s">
        <v>42</v>
      </c>
      <c r="C543" s="39">
        <f t="shared" si="1"/>
        <v>7860.44</v>
      </c>
      <c r="D543" s="39">
        <f t="shared" si="1"/>
        <v>3747</v>
      </c>
    </row>
    <row r="544" spans="1:6" x14ac:dyDescent="0.25">
      <c r="A544" s="8">
        <v>4151</v>
      </c>
      <c r="B544" s="8" t="s">
        <v>67</v>
      </c>
      <c r="C544" s="39">
        <f t="shared" si="1"/>
        <v>7860.44</v>
      </c>
      <c r="D544" s="39">
        <f t="shared" si="1"/>
        <v>3747</v>
      </c>
    </row>
    <row r="545" spans="1:6" x14ac:dyDescent="0.25">
      <c r="A545" s="44" t="s">
        <v>110</v>
      </c>
      <c r="B545" s="104" t="s">
        <v>111</v>
      </c>
      <c r="C545" s="41">
        <f>C546</f>
        <v>7860.44</v>
      </c>
      <c r="D545" s="41">
        <f>D546</f>
        <v>3747</v>
      </c>
    </row>
    <row r="546" spans="1:6" ht="36" x14ac:dyDescent="0.25">
      <c r="A546" s="40" t="s">
        <v>112</v>
      </c>
      <c r="B546" s="102" t="s">
        <v>139</v>
      </c>
      <c r="C546" s="12">
        <v>7860.44</v>
      </c>
      <c r="D546" s="12">
        <v>3747</v>
      </c>
      <c r="E546" s="2" t="s">
        <v>140</v>
      </c>
    </row>
    <row r="547" spans="1:6" x14ac:dyDescent="0.25">
      <c r="A547" s="44" t="s">
        <v>236</v>
      </c>
      <c r="B547" s="103" t="s">
        <v>137</v>
      </c>
      <c r="C547" s="41">
        <v>0</v>
      </c>
      <c r="D547" s="41">
        <v>0</v>
      </c>
    </row>
    <row r="548" spans="1:6" x14ac:dyDescent="0.25">
      <c r="A548" s="104" t="s">
        <v>237</v>
      </c>
      <c r="B548" s="103" t="s">
        <v>238</v>
      </c>
      <c r="C548" s="41">
        <v>0</v>
      </c>
      <c r="D548" s="41">
        <v>0</v>
      </c>
    </row>
    <row r="549" spans="1:6" s="2" customFormat="1" x14ac:dyDescent="0.25">
      <c r="A549" s="40" t="s">
        <v>239</v>
      </c>
      <c r="B549" s="102" t="s">
        <v>240</v>
      </c>
      <c r="C549" s="88">
        <v>0</v>
      </c>
      <c r="D549" s="88">
        <v>0</v>
      </c>
      <c r="F549" s="102"/>
    </row>
    <row r="550" spans="1:6" s="2" customFormat="1" x14ac:dyDescent="0.25">
      <c r="A550" s="104">
        <v>4300</v>
      </c>
      <c r="B550" s="104"/>
      <c r="C550" s="89">
        <f>+C551+C716</f>
        <v>320839.46000000037</v>
      </c>
      <c r="D550" s="89">
        <f>+D551+D716</f>
        <v>124833.84000000011</v>
      </c>
      <c r="F550" s="102"/>
    </row>
    <row r="551" spans="1:6" s="2" customFormat="1" x14ac:dyDescent="0.25">
      <c r="A551" s="102">
        <v>4310</v>
      </c>
      <c r="B551" s="102"/>
      <c r="C551" s="88">
        <f>+C552</f>
        <v>320839.46000000037</v>
      </c>
      <c r="D551" s="88">
        <f>+D552</f>
        <v>124833.84000000011</v>
      </c>
      <c r="F551" s="102"/>
    </row>
    <row r="552" spans="1:6" s="2" customFormat="1" x14ac:dyDescent="0.25">
      <c r="A552" s="102">
        <v>4319</v>
      </c>
      <c r="B552" s="102"/>
      <c r="C552" s="88">
        <f>+C553</f>
        <v>320839.46000000037</v>
      </c>
      <c r="D552" s="88">
        <f>+D553</f>
        <v>124833.84000000011</v>
      </c>
      <c r="F552" s="102"/>
    </row>
    <row r="553" spans="1:6" s="2" customFormat="1" x14ac:dyDescent="0.25">
      <c r="A553" s="102" t="s">
        <v>595</v>
      </c>
      <c r="B553" s="102"/>
      <c r="C553" s="106">
        <f>SUM(C554:C714)</f>
        <v>320839.46000000037</v>
      </c>
      <c r="D553" s="106">
        <f>SUM(D554:D714)</f>
        <v>124833.84000000011</v>
      </c>
      <c r="F553" s="102"/>
    </row>
    <row r="554" spans="1:6" s="2" customFormat="1" x14ac:dyDescent="0.25">
      <c r="A554" s="102" t="s">
        <v>596</v>
      </c>
      <c r="B554" s="102" t="s">
        <v>190</v>
      </c>
      <c r="C554" s="106">
        <v>1187.3900000000001</v>
      </c>
      <c r="D554" s="106">
        <v>605.22</v>
      </c>
      <c r="F554" s="102"/>
    </row>
    <row r="555" spans="1:6" s="2" customFormat="1" x14ac:dyDescent="0.25">
      <c r="A555" s="102" t="s">
        <v>597</v>
      </c>
      <c r="B555" s="102" t="s">
        <v>191</v>
      </c>
      <c r="C555" s="106">
        <v>494.73</v>
      </c>
      <c r="D555" s="106">
        <v>252.17</v>
      </c>
      <c r="F555" s="102"/>
    </row>
    <row r="556" spans="1:6" s="2" customFormat="1" x14ac:dyDescent="0.25">
      <c r="A556" s="102" t="s">
        <v>598</v>
      </c>
      <c r="B556" s="102" t="s">
        <v>192</v>
      </c>
      <c r="C556" s="106">
        <v>1187.3900000000001</v>
      </c>
      <c r="D556" s="106">
        <v>605.22</v>
      </c>
      <c r="F556" s="102"/>
    </row>
    <row r="557" spans="1:6" s="2" customFormat="1" x14ac:dyDescent="0.25">
      <c r="A557" s="102" t="s">
        <v>599</v>
      </c>
      <c r="B557" s="102" t="s">
        <v>193</v>
      </c>
      <c r="C557" s="106">
        <v>1487.69</v>
      </c>
      <c r="D557" s="106">
        <v>757.95</v>
      </c>
      <c r="F557" s="102"/>
    </row>
    <row r="558" spans="1:6" s="2" customFormat="1" x14ac:dyDescent="0.25">
      <c r="A558" s="102" t="s">
        <v>600</v>
      </c>
      <c r="B558" s="102" t="s">
        <v>194</v>
      </c>
      <c r="C558" s="106">
        <v>1187.3900000000001</v>
      </c>
      <c r="D558" s="106">
        <v>605.22</v>
      </c>
      <c r="F558" s="102"/>
    </row>
    <row r="559" spans="1:6" s="2" customFormat="1" x14ac:dyDescent="0.25">
      <c r="A559" s="102" t="s">
        <v>601</v>
      </c>
      <c r="B559" s="102" t="s">
        <v>195</v>
      </c>
      <c r="C559" s="106">
        <v>1496.24</v>
      </c>
      <c r="D559" s="106">
        <v>757.95</v>
      </c>
      <c r="F559" s="102"/>
    </row>
    <row r="560" spans="1:6" s="2" customFormat="1" x14ac:dyDescent="0.25">
      <c r="A560" s="102" t="s">
        <v>602</v>
      </c>
      <c r="B560" s="102" t="s">
        <v>197</v>
      </c>
      <c r="C560" s="106">
        <v>1272.1099999999999</v>
      </c>
      <c r="D560" s="106">
        <v>655.27</v>
      </c>
      <c r="F560" s="102"/>
    </row>
    <row r="561" spans="1:6" s="2" customFormat="1" x14ac:dyDescent="0.25">
      <c r="A561" s="102" t="s">
        <v>604</v>
      </c>
      <c r="B561" s="102" t="s">
        <v>758</v>
      </c>
      <c r="C561" s="106">
        <v>1187.3900000000001</v>
      </c>
      <c r="D561" s="106">
        <v>0</v>
      </c>
      <c r="F561" s="102"/>
    </row>
    <row r="562" spans="1:6" s="2" customFormat="1" x14ac:dyDescent="0.25">
      <c r="A562" s="102" t="s">
        <v>605</v>
      </c>
      <c r="B562" s="102" t="s">
        <v>636</v>
      </c>
      <c r="C562" s="106">
        <v>1489.42</v>
      </c>
      <c r="D562" s="106">
        <v>605.22</v>
      </c>
      <c r="F562" s="102"/>
    </row>
    <row r="563" spans="1:6" s="2" customFormat="1" x14ac:dyDescent="0.25">
      <c r="A563" s="102" t="s">
        <v>606</v>
      </c>
      <c r="B563" s="102" t="s">
        <v>201</v>
      </c>
      <c r="C563" s="106">
        <v>757.95</v>
      </c>
      <c r="D563" s="106">
        <v>759.68</v>
      </c>
      <c r="F563" s="102"/>
    </row>
    <row r="564" spans="1:6" s="2" customFormat="1" x14ac:dyDescent="0.25">
      <c r="A564" s="102" t="s">
        <v>607</v>
      </c>
      <c r="B564" s="102" t="s">
        <v>202</v>
      </c>
      <c r="C564" s="106">
        <v>346.32</v>
      </c>
      <c r="D564" s="106">
        <v>757.95</v>
      </c>
      <c r="F564" s="102"/>
    </row>
    <row r="565" spans="1:6" s="2" customFormat="1" x14ac:dyDescent="0.25">
      <c r="A565" s="102" t="s">
        <v>608</v>
      </c>
      <c r="B565" s="102" t="s">
        <v>203</v>
      </c>
      <c r="C565" s="106">
        <v>1147.43</v>
      </c>
      <c r="D565" s="106">
        <v>176.52</v>
      </c>
      <c r="F565" s="102"/>
    </row>
    <row r="566" spans="1:6" s="2" customFormat="1" x14ac:dyDescent="0.25">
      <c r="A566" s="102" t="s">
        <v>610</v>
      </c>
      <c r="B566" s="102" t="s">
        <v>205</v>
      </c>
      <c r="C566" s="106">
        <v>2495.81</v>
      </c>
      <c r="D566" s="106">
        <v>0</v>
      </c>
      <c r="F566" s="102"/>
    </row>
    <row r="567" spans="1:6" s="2" customFormat="1" x14ac:dyDescent="0.25">
      <c r="A567" s="102" t="s">
        <v>611</v>
      </c>
      <c r="B567" s="102" t="s">
        <v>271</v>
      </c>
      <c r="C567" s="106">
        <v>1487.99</v>
      </c>
      <c r="D567" s="106">
        <v>0</v>
      </c>
      <c r="F567" s="102"/>
    </row>
    <row r="568" spans="1:6" s="2" customFormat="1" x14ac:dyDescent="0.25">
      <c r="A568" s="102" t="s">
        <v>612</v>
      </c>
      <c r="B568" s="102" t="s">
        <v>759</v>
      </c>
      <c r="C568" s="106">
        <v>543.03</v>
      </c>
      <c r="D568" s="106">
        <v>0</v>
      </c>
      <c r="F568" s="102"/>
    </row>
    <row r="569" spans="1:6" s="2" customFormat="1" x14ac:dyDescent="0.25">
      <c r="A569" s="102" t="s">
        <v>614</v>
      </c>
      <c r="B569" s="102" t="s">
        <v>275</v>
      </c>
      <c r="C569" s="106">
        <v>1187.3900000000001</v>
      </c>
      <c r="D569" s="106">
        <v>758.07</v>
      </c>
      <c r="F569" s="102"/>
    </row>
    <row r="570" spans="1:6" s="2" customFormat="1" x14ac:dyDescent="0.25">
      <c r="A570" s="102" t="s">
        <v>615</v>
      </c>
      <c r="B570" s="102" t="s">
        <v>276</v>
      </c>
      <c r="C570" s="106">
        <v>989.5</v>
      </c>
      <c r="D570" s="106">
        <v>760.79</v>
      </c>
      <c r="F570" s="102"/>
    </row>
    <row r="571" spans="1:6" s="2" customFormat="1" x14ac:dyDescent="0.25">
      <c r="A571" s="102" t="s">
        <v>616</v>
      </c>
      <c r="B571" s="102" t="s">
        <v>277</v>
      </c>
      <c r="C571" s="106">
        <v>1368.52</v>
      </c>
      <c r="D571" s="106">
        <v>0</v>
      </c>
      <c r="F571" s="102"/>
    </row>
    <row r="572" spans="1:6" s="2" customFormat="1" x14ac:dyDescent="0.25">
      <c r="A572" s="102" t="s">
        <v>617</v>
      </c>
      <c r="B572" s="102" t="s">
        <v>278</v>
      </c>
      <c r="C572" s="106">
        <v>1187.3900000000001</v>
      </c>
      <c r="D572" s="106">
        <v>0</v>
      </c>
      <c r="F572" s="102"/>
    </row>
    <row r="573" spans="1:6" s="2" customFormat="1" x14ac:dyDescent="0.25">
      <c r="A573" s="102" t="s">
        <v>618</v>
      </c>
      <c r="B573" s="102" t="s">
        <v>279</v>
      </c>
      <c r="C573" s="106">
        <v>1187.3900000000001</v>
      </c>
      <c r="D573" s="106">
        <v>605.22</v>
      </c>
      <c r="F573" s="102"/>
    </row>
    <row r="574" spans="1:6" s="2" customFormat="1" x14ac:dyDescent="0.25">
      <c r="A574" s="102" t="s">
        <v>619</v>
      </c>
      <c r="B574" s="102" t="s">
        <v>280</v>
      </c>
      <c r="C574" s="106">
        <v>1368.59</v>
      </c>
      <c r="D574" s="106">
        <v>504.35</v>
      </c>
      <c r="F574" s="102"/>
    </row>
    <row r="575" spans="1:6" s="2" customFormat="1" x14ac:dyDescent="0.25">
      <c r="A575" s="102" t="s">
        <v>620</v>
      </c>
      <c r="B575" s="102" t="s">
        <v>281</v>
      </c>
      <c r="C575" s="106">
        <v>1488.06</v>
      </c>
      <c r="D575" s="106">
        <v>695.79</v>
      </c>
      <c r="F575" s="102"/>
    </row>
    <row r="576" spans="1:6" s="2" customFormat="1" x14ac:dyDescent="0.25">
      <c r="A576" s="102" t="s">
        <v>621</v>
      </c>
      <c r="B576" s="102" t="s">
        <v>282</v>
      </c>
      <c r="C576" s="106">
        <v>1487.81</v>
      </c>
      <c r="D576" s="106">
        <v>605.22</v>
      </c>
      <c r="F576" s="102"/>
    </row>
    <row r="577" spans="1:6" s="2" customFormat="1" x14ac:dyDescent="0.25">
      <c r="A577" s="102" t="s">
        <v>622</v>
      </c>
      <c r="B577" s="102" t="s">
        <v>283</v>
      </c>
      <c r="C577" s="106">
        <v>1187.3900000000001</v>
      </c>
      <c r="D577" s="106">
        <v>605.22</v>
      </c>
      <c r="F577" s="102"/>
    </row>
    <row r="578" spans="1:6" s="2" customFormat="1" x14ac:dyDescent="0.25">
      <c r="A578" s="102" t="s">
        <v>623</v>
      </c>
      <c r="B578" s="102" t="s">
        <v>284</v>
      </c>
      <c r="C578" s="106">
        <v>1187.3900000000001</v>
      </c>
      <c r="D578" s="106">
        <v>695.82</v>
      </c>
      <c r="F578" s="102"/>
    </row>
    <row r="579" spans="1:6" s="2" customFormat="1" x14ac:dyDescent="0.25">
      <c r="A579" s="102" t="s">
        <v>624</v>
      </c>
      <c r="B579" s="102" t="s">
        <v>285</v>
      </c>
      <c r="C579" s="106">
        <v>1509.98</v>
      </c>
      <c r="D579" s="106">
        <v>758.13</v>
      </c>
      <c r="F579" s="102"/>
    </row>
    <row r="580" spans="1:6" s="2" customFormat="1" x14ac:dyDescent="0.25">
      <c r="A580" s="102" t="s">
        <v>625</v>
      </c>
      <c r="B580" s="102" t="s">
        <v>286</v>
      </c>
      <c r="C580" s="106">
        <v>1489.09</v>
      </c>
      <c r="D580" s="106">
        <v>758.01</v>
      </c>
      <c r="F580" s="102"/>
    </row>
    <row r="581" spans="1:6" s="93" customFormat="1" x14ac:dyDescent="0.25">
      <c r="A581" s="91" t="s">
        <v>628</v>
      </c>
      <c r="B581" s="91" t="s">
        <v>289</v>
      </c>
      <c r="C581" s="106">
        <v>2082.39</v>
      </c>
      <c r="D581" s="106">
        <v>605.22</v>
      </c>
      <c r="F581" s="91"/>
    </row>
    <row r="582" spans="1:6" s="2" customFormat="1" x14ac:dyDescent="0.25">
      <c r="A582" s="102" t="s">
        <v>629</v>
      </c>
      <c r="B582" s="102" t="s">
        <v>290</v>
      </c>
      <c r="C582" s="106">
        <v>1492.85</v>
      </c>
      <c r="D582" s="106">
        <v>605.22</v>
      </c>
      <c r="F582" s="102"/>
    </row>
    <row r="583" spans="1:6" s="2" customFormat="1" x14ac:dyDescent="0.25">
      <c r="A583" s="102" t="s">
        <v>630</v>
      </c>
      <c r="B583" s="2" t="s">
        <v>291</v>
      </c>
      <c r="C583" s="106">
        <v>1503.62</v>
      </c>
      <c r="D583" s="106">
        <v>769</v>
      </c>
    </row>
    <row r="584" spans="1:6" s="2" customFormat="1" x14ac:dyDescent="0.25">
      <c r="A584" s="102" t="s">
        <v>631</v>
      </c>
      <c r="B584" s="102" t="s">
        <v>292</v>
      </c>
      <c r="C584" s="106">
        <v>918.4</v>
      </c>
      <c r="D584" s="106">
        <v>758.73</v>
      </c>
    </row>
    <row r="585" spans="1:6" s="2" customFormat="1" x14ac:dyDescent="0.25">
      <c r="A585" s="102" t="s">
        <v>632</v>
      </c>
      <c r="B585" s="102" t="s">
        <v>293</v>
      </c>
      <c r="C585" s="106">
        <v>948.01</v>
      </c>
      <c r="D585" s="106">
        <v>0</v>
      </c>
      <c r="F585" s="102"/>
    </row>
    <row r="586" spans="1:6" s="2" customFormat="1" x14ac:dyDescent="0.25">
      <c r="A586" s="102" t="s">
        <v>635</v>
      </c>
      <c r="B586" s="102" t="s">
        <v>296</v>
      </c>
      <c r="C586" s="106">
        <v>989.5</v>
      </c>
      <c r="D586" s="106">
        <v>0</v>
      </c>
      <c r="F586" s="102"/>
    </row>
    <row r="587" spans="1:6" s="2" customFormat="1" x14ac:dyDescent="0.25">
      <c r="A587" s="102" t="s">
        <v>714</v>
      </c>
      <c r="B587" s="102" t="s">
        <v>404</v>
      </c>
      <c r="C587" s="106">
        <v>1279.67</v>
      </c>
      <c r="D587" s="106">
        <v>605.22</v>
      </c>
      <c r="F587" s="102"/>
    </row>
    <row r="588" spans="1:6" s="2" customFormat="1" x14ac:dyDescent="0.25">
      <c r="A588" s="102" t="s">
        <v>715</v>
      </c>
      <c r="B588" s="102" t="s">
        <v>405</v>
      </c>
      <c r="C588" s="106">
        <v>1278.8800000000001</v>
      </c>
      <c r="D588" s="106">
        <v>763.03</v>
      </c>
      <c r="F588" s="102"/>
    </row>
    <row r="589" spans="1:6" s="2" customFormat="1" x14ac:dyDescent="0.25">
      <c r="A589" s="102" t="s">
        <v>716</v>
      </c>
      <c r="B589" s="102" t="s">
        <v>406</v>
      </c>
      <c r="C589" s="106">
        <v>1599.59</v>
      </c>
      <c r="D589" s="106">
        <v>767.04</v>
      </c>
      <c r="F589" s="102"/>
    </row>
    <row r="590" spans="1:6" s="2" customFormat="1" x14ac:dyDescent="0.25">
      <c r="A590" s="102" t="s">
        <v>1090</v>
      </c>
      <c r="B590" s="102" t="s">
        <v>1091</v>
      </c>
      <c r="C590" s="106">
        <v>1244.19</v>
      </c>
      <c r="D590" s="106">
        <v>918.4</v>
      </c>
      <c r="F590" s="102"/>
    </row>
    <row r="591" spans="1:6" s="2" customFormat="1" x14ac:dyDescent="0.25">
      <c r="A591" s="102" t="s">
        <v>717</v>
      </c>
      <c r="B591" s="102" t="s">
        <v>408</v>
      </c>
      <c r="C591" s="106">
        <v>1278.8800000000001</v>
      </c>
      <c r="D591" s="106">
        <v>0</v>
      </c>
      <c r="F591" s="102"/>
    </row>
    <row r="592" spans="1:6" s="2" customFormat="1" x14ac:dyDescent="0.25">
      <c r="A592" s="102" t="s">
        <v>718</v>
      </c>
      <c r="B592" s="102" t="s">
        <v>409</v>
      </c>
      <c r="C592" s="106">
        <v>1278.8800000000001</v>
      </c>
      <c r="D592" s="106">
        <v>0</v>
      </c>
      <c r="F592" s="102"/>
    </row>
    <row r="593" spans="1:11" s="2" customFormat="1" x14ac:dyDescent="0.25">
      <c r="A593" s="102" t="s">
        <v>719</v>
      </c>
      <c r="B593" s="102" t="s">
        <v>410</v>
      </c>
      <c r="C593" s="106">
        <v>1599.69</v>
      </c>
      <c r="D593" s="106">
        <v>0</v>
      </c>
      <c r="F593" s="102"/>
    </row>
    <row r="594" spans="1:11" s="2" customFormat="1" x14ac:dyDescent="0.25">
      <c r="A594" s="102" t="s">
        <v>720</v>
      </c>
      <c r="B594" s="102" t="s">
        <v>411</v>
      </c>
      <c r="C594" s="106">
        <v>1599.68</v>
      </c>
      <c r="D594" s="106">
        <v>504.35</v>
      </c>
      <c r="F594" s="102"/>
    </row>
    <row r="595" spans="1:11" s="2" customFormat="1" x14ac:dyDescent="0.25">
      <c r="A595" s="102" t="s">
        <v>721</v>
      </c>
      <c r="B595" s="102" t="s">
        <v>412</v>
      </c>
      <c r="C595" s="106">
        <v>1332.96</v>
      </c>
      <c r="D595" s="106">
        <v>651.19000000000005</v>
      </c>
      <c r="F595" s="102"/>
    </row>
    <row r="596" spans="1:11" s="2" customFormat="1" x14ac:dyDescent="0.25">
      <c r="A596" s="102" t="s">
        <v>722</v>
      </c>
      <c r="B596" s="102" t="s">
        <v>413</v>
      </c>
      <c r="C596" s="106">
        <v>1601.32</v>
      </c>
      <c r="D596" s="106">
        <v>650.79</v>
      </c>
      <c r="F596" s="102"/>
    </row>
    <row r="597" spans="1:11" s="2" customFormat="1" x14ac:dyDescent="0.25">
      <c r="A597" s="102" t="s">
        <v>723</v>
      </c>
      <c r="B597" s="102" t="s">
        <v>414</v>
      </c>
      <c r="C597" s="106">
        <v>1278.8800000000001</v>
      </c>
      <c r="D597" s="106">
        <v>813.7</v>
      </c>
      <c r="F597" s="102"/>
    </row>
    <row r="598" spans="1:11" s="2" customFormat="1" x14ac:dyDescent="0.25">
      <c r="A598" s="102" t="s">
        <v>760</v>
      </c>
      <c r="B598" s="102" t="s">
        <v>415</v>
      </c>
      <c r="C598" s="106">
        <v>570.62</v>
      </c>
      <c r="D598" s="106">
        <v>0</v>
      </c>
      <c r="F598" s="102"/>
    </row>
    <row r="599" spans="1:11" s="2" customFormat="1" x14ac:dyDescent="0.25">
      <c r="A599" s="102" t="s">
        <v>724</v>
      </c>
      <c r="B599" s="102" t="s">
        <v>416</v>
      </c>
      <c r="C599" s="106">
        <v>1599.45</v>
      </c>
      <c r="D599" s="106">
        <v>650.79</v>
      </c>
      <c r="F599" s="102"/>
    </row>
    <row r="600" spans="1:11" s="2" customFormat="1" x14ac:dyDescent="0.25">
      <c r="A600" s="102" t="s">
        <v>725</v>
      </c>
      <c r="B600" s="102" t="s">
        <v>418</v>
      </c>
      <c r="C600" s="106">
        <v>746.02</v>
      </c>
      <c r="D600" s="106">
        <v>650.79</v>
      </c>
      <c r="F600" s="102"/>
    </row>
    <row r="601" spans="1:11" s="2" customFormat="1" x14ac:dyDescent="0.25">
      <c r="A601" s="102" t="s">
        <v>726</v>
      </c>
      <c r="B601" s="102" t="s">
        <v>419</v>
      </c>
      <c r="C601" s="106">
        <v>799.73</v>
      </c>
      <c r="D601" s="106">
        <v>813.8</v>
      </c>
      <c r="F601" s="102"/>
    </row>
    <row r="602" spans="1:11" s="2" customFormat="1" x14ac:dyDescent="0.25">
      <c r="A602" s="102" t="s">
        <v>727</v>
      </c>
      <c r="B602" s="102" t="s">
        <v>420</v>
      </c>
      <c r="C602" s="106">
        <v>645.70000000000005</v>
      </c>
      <c r="D602" s="106">
        <v>813.79</v>
      </c>
      <c r="F602" s="102"/>
      <c r="K602" s="2">
        <v>300167.28999999998</v>
      </c>
    </row>
    <row r="603" spans="1:11" s="2" customFormat="1" x14ac:dyDescent="0.25">
      <c r="A603" s="102" t="s">
        <v>728</v>
      </c>
      <c r="B603" s="102" t="s">
        <v>421</v>
      </c>
      <c r="C603" s="106">
        <v>1607.8</v>
      </c>
      <c r="D603" s="106">
        <v>678.01</v>
      </c>
      <c r="F603" s="102"/>
      <c r="K603" s="2">
        <v>970720.82</v>
      </c>
    </row>
    <row r="604" spans="1:11" s="2" customFormat="1" x14ac:dyDescent="0.25">
      <c r="A604" s="102" t="s">
        <v>761</v>
      </c>
      <c r="B604" s="102" t="s">
        <v>762</v>
      </c>
      <c r="C604" s="106">
        <v>1658.1</v>
      </c>
      <c r="D604" s="106">
        <v>815.31</v>
      </c>
      <c r="F604" s="102"/>
    </row>
    <row r="605" spans="1:11" s="2" customFormat="1" x14ac:dyDescent="0.25">
      <c r="A605" s="102" t="s">
        <v>1167</v>
      </c>
      <c r="B605" s="102" t="s">
        <v>502</v>
      </c>
      <c r="C605" s="106">
        <v>7146.37</v>
      </c>
      <c r="D605" s="106">
        <v>650.79</v>
      </c>
      <c r="F605" s="102"/>
    </row>
    <row r="606" spans="1:11" s="2" customFormat="1" x14ac:dyDescent="0.25">
      <c r="A606" s="102" t="s">
        <v>763</v>
      </c>
      <c r="B606" s="102" t="s">
        <v>764</v>
      </c>
      <c r="C606" s="106">
        <v>621.57000000000005</v>
      </c>
      <c r="D606" s="106">
        <v>308.91000000000003</v>
      </c>
      <c r="F606" s="102"/>
    </row>
    <row r="607" spans="1:11" s="2" customFormat="1" x14ac:dyDescent="0.25">
      <c r="A607" s="102" t="s">
        <v>765</v>
      </c>
      <c r="B607" s="102" t="s">
        <v>766</v>
      </c>
      <c r="C607" s="106">
        <v>3996.81</v>
      </c>
      <c r="D607" s="106">
        <v>813.56</v>
      </c>
      <c r="F607" s="102"/>
    </row>
    <row r="608" spans="1:11" s="2" customFormat="1" x14ac:dyDescent="0.25">
      <c r="A608" s="102" t="s">
        <v>767</v>
      </c>
      <c r="B608" s="102" t="s">
        <v>768</v>
      </c>
      <c r="C608" s="106">
        <v>1387.39</v>
      </c>
      <c r="D608" s="106">
        <v>379.63</v>
      </c>
      <c r="F608" s="102"/>
    </row>
    <row r="609" spans="1:6" s="2" customFormat="1" x14ac:dyDescent="0.25">
      <c r="A609" s="102" t="s">
        <v>769</v>
      </c>
      <c r="B609" s="102" t="s">
        <v>506</v>
      </c>
      <c r="C609" s="106">
        <v>2120.02</v>
      </c>
      <c r="D609" s="106">
        <v>406.78</v>
      </c>
      <c r="F609" s="102"/>
    </row>
    <row r="610" spans="1:6" s="2" customFormat="1" x14ac:dyDescent="0.25">
      <c r="A610" s="102" t="s">
        <v>770</v>
      </c>
      <c r="B610" s="102" t="s">
        <v>507</v>
      </c>
      <c r="C610" s="106">
        <v>1491.76</v>
      </c>
      <c r="D610" s="106">
        <v>645.70000000000005</v>
      </c>
      <c r="F610" s="102"/>
    </row>
    <row r="611" spans="1:6" s="2" customFormat="1" x14ac:dyDescent="0.25">
      <c r="A611" s="102" t="s">
        <v>771</v>
      </c>
      <c r="B611" s="102" t="s">
        <v>508</v>
      </c>
      <c r="C611" s="106">
        <v>3254.88</v>
      </c>
      <c r="D611" s="106">
        <v>808.31</v>
      </c>
      <c r="F611" s="102"/>
    </row>
    <row r="612" spans="1:6" s="2" customFormat="1" x14ac:dyDescent="0.25">
      <c r="A612" s="102" t="s">
        <v>772</v>
      </c>
      <c r="B612" s="102" t="s">
        <v>509</v>
      </c>
      <c r="C612" s="106">
        <v>2620.6</v>
      </c>
      <c r="D612" s="106">
        <v>844.45</v>
      </c>
      <c r="F612" s="102"/>
    </row>
    <row r="613" spans="1:6" s="2" customFormat="1" x14ac:dyDescent="0.25">
      <c r="A613" s="102" t="s">
        <v>773</v>
      </c>
      <c r="B613" s="102" t="s">
        <v>774</v>
      </c>
      <c r="C613" s="106">
        <v>1657.99</v>
      </c>
      <c r="D613" s="106">
        <v>350.41</v>
      </c>
      <c r="F613" s="102"/>
    </row>
    <row r="614" spans="1:6" s="2" customFormat="1" x14ac:dyDescent="0.25">
      <c r="A614" s="102" t="s">
        <v>775</v>
      </c>
      <c r="B614" s="102" t="s">
        <v>776</v>
      </c>
      <c r="C614" s="106">
        <v>1457.78</v>
      </c>
      <c r="D614" s="106">
        <v>3996.81</v>
      </c>
      <c r="F614" s="102"/>
    </row>
    <row r="615" spans="1:6" s="2" customFormat="1" x14ac:dyDescent="0.25">
      <c r="A615" s="102" t="s">
        <v>777</v>
      </c>
      <c r="B615" s="102" t="s">
        <v>778</v>
      </c>
      <c r="C615" s="106">
        <v>1582.35</v>
      </c>
      <c r="D615" s="106">
        <v>703.68</v>
      </c>
      <c r="F615" s="102"/>
    </row>
    <row r="616" spans="1:6" s="2" customFormat="1" x14ac:dyDescent="0.25">
      <c r="A616" s="102" t="s">
        <v>779</v>
      </c>
      <c r="B616" s="102" t="s">
        <v>513</v>
      </c>
      <c r="C616" s="106">
        <v>399.86</v>
      </c>
      <c r="D616" s="106">
        <v>1442.05</v>
      </c>
      <c r="F616" s="102"/>
    </row>
    <row r="617" spans="1:6" s="2" customFormat="1" x14ac:dyDescent="0.25">
      <c r="A617" s="102" t="s">
        <v>780</v>
      </c>
      <c r="B617" s="102" t="s">
        <v>781</v>
      </c>
      <c r="C617" s="106">
        <v>867.7</v>
      </c>
      <c r="D617" s="106">
        <v>840.97</v>
      </c>
      <c r="F617" s="102"/>
    </row>
    <row r="618" spans="1:6" s="2" customFormat="1" x14ac:dyDescent="0.25">
      <c r="A618" s="102" t="s">
        <v>782</v>
      </c>
      <c r="B618" s="102" t="s">
        <v>515</v>
      </c>
      <c r="C618" s="106">
        <v>886.04</v>
      </c>
      <c r="D618" s="106">
        <v>2604.09</v>
      </c>
      <c r="F618" s="102"/>
    </row>
    <row r="619" spans="1:6" s="2" customFormat="1" x14ac:dyDescent="0.25">
      <c r="A619" s="102" t="s">
        <v>783</v>
      </c>
      <c r="B619" s="102" t="s">
        <v>516</v>
      </c>
      <c r="C619" s="106">
        <v>1491.76</v>
      </c>
      <c r="D619" s="106">
        <v>847.61</v>
      </c>
      <c r="F619" s="102"/>
    </row>
    <row r="620" spans="1:6" s="2" customFormat="1" x14ac:dyDescent="0.25">
      <c r="A620" s="102" t="s">
        <v>784</v>
      </c>
      <c r="B620" s="102" t="s">
        <v>785</v>
      </c>
      <c r="C620" s="106">
        <v>2544.34</v>
      </c>
      <c r="D620" s="106">
        <v>844.32</v>
      </c>
      <c r="F620" s="102"/>
    </row>
    <row r="621" spans="1:6" s="2" customFormat="1" x14ac:dyDescent="0.25">
      <c r="A621" s="102" t="s">
        <v>786</v>
      </c>
      <c r="B621" s="102" t="s">
        <v>787</v>
      </c>
      <c r="C621" s="106">
        <v>1659.46</v>
      </c>
      <c r="D621" s="106">
        <v>841.36</v>
      </c>
      <c r="F621" s="102"/>
    </row>
    <row r="622" spans="1:6" s="2" customFormat="1" x14ac:dyDescent="0.25">
      <c r="A622" s="102" t="s">
        <v>729</v>
      </c>
      <c r="B622" s="102" t="s">
        <v>788</v>
      </c>
      <c r="C622" s="106">
        <v>1599.45</v>
      </c>
      <c r="D622" s="106">
        <v>840.97</v>
      </c>
      <c r="F622" s="102"/>
    </row>
    <row r="623" spans="1:6" s="2" customFormat="1" x14ac:dyDescent="0.25">
      <c r="A623" s="102" t="s">
        <v>789</v>
      </c>
      <c r="B623" s="102" t="s">
        <v>790</v>
      </c>
      <c r="C623" s="106">
        <v>841</v>
      </c>
      <c r="D623" s="106">
        <v>203.39</v>
      </c>
      <c r="F623" s="102"/>
    </row>
    <row r="624" spans="1:6" s="2" customFormat="1" x14ac:dyDescent="0.25">
      <c r="A624" s="102" t="s">
        <v>791</v>
      </c>
      <c r="B624" s="102" t="s">
        <v>792</v>
      </c>
      <c r="C624" s="106">
        <v>1656.2</v>
      </c>
      <c r="D624" s="106">
        <v>0</v>
      </c>
      <c r="F624" s="102"/>
    </row>
    <row r="625" spans="1:6" s="2" customFormat="1" x14ac:dyDescent="0.25">
      <c r="A625" s="102" t="s">
        <v>793</v>
      </c>
      <c r="B625" s="102" t="s">
        <v>794</v>
      </c>
      <c r="C625" s="106">
        <v>1491.76</v>
      </c>
      <c r="D625" s="106">
        <v>886.04</v>
      </c>
      <c r="F625" s="102"/>
    </row>
    <row r="626" spans="1:6" s="2" customFormat="1" x14ac:dyDescent="0.25">
      <c r="A626" s="102" t="s">
        <v>795</v>
      </c>
      <c r="B626" s="102" t="s">
        <v>523</v>
      </c>
      <c r="C626" s="106">
        <v>1491.76</v>
      </c>
      <c r="D626" s="106">
        <v>840.97</v>
      </c>
      <c r="F626" s="102"/>
    </row>
    <row r="627" spans="1:6" s="2" customFormat="1" x14ac:dyDescent="0.25">
      <c r="A627" s="102" t="s">
        <v>796</v>
      </c>
      <c r="B627" s="102" t="s">
        <v>797</v>
      </c>
      <c r="C627" s="106">
        <v>1491.76</v>
      </c>
      <c r="D627" s="106">
        <v>1730.46</v>
      </c>
      <c r="F627" s="102"/>
    </row>
    <row r="628" spans="1:6" s="2" customFormat="1" x14ac:dyDescent="0.25">
      <c r="A628" s="102" t="s">
        <v>830</v>
      </c>
      <c r="B628" s="102" t="s">
        <v>526</v>
      </c>
      <c r="C628" s="106">
        <v>1712.38</v>
      </c>
      <c r="D628" s="106">
        <v>845.9</v>
      </c>
      <c r="F628" s="102"/>
    </row>
    <row r="629" spans="1:6" s="2" customFormat="1" x14ac:dyDescent="0.25">
      <c r="A629" s="102" t="s">
        <v>831</v>
      </c>
      <c r="B629" s="102" t="s">
        <v>849</v>
      </c>
      <c r="C629" s="106">
        <v>1716.39</v>
      </c>
      <c r="D629" s="106">
        <v>813.56</v>
      </c>
      <c r="F629" s="102"/>
    </row>
    <row r="630" spans="1:6" s="2" customFormat="1" x14ac:dyDescent="0.25">
      <c r="A630" s="102" t="s">
        <v>832</v>
      </c>
      <c r="B630" s="102" t="s">
        <v>528</v>
      </c>
      <c r="C630" s="106">
        <v>1709.09</v>
      </c>
      <c r="D630" s="106">
        <v>841</v>
      </c>
      <c r="F630" s="102"/>
    </row>
    <row r="631" spans="1:6" s="2" customFormat="1" x14ac:dyDescent="0.25">
      <c r="A631" s="102" t="s">
        <v>833</v>
      </c>
      <c r="B631" s="102" t="s">
        <v>850</v>
      </c>
      <c r="C631" s="106">
        <v>1711.08</v>
      </c>
      <c r="D631" s="106">
        <v>842.61</v>
      </c>
      <c r="F631" s="102"/>
    </row>
    <row r="632" spans="1:6" s="2" customFormat="1" x14ac:dyDescent="0.25">
      <c r="A632" s="102" t="s">
        <v>834</v>
      </c>
      <c r="B632" s="102" t="s">
        <v>851</v>
      </c>
      <c r="C632" s="106">
        <v>1709.09</v>
      </c>
      <c r="D632" s="106">
        <v>840.97</v>
      </c>
      <c r="F632" s="102"/>
    </row>
    <row r="633" spans="1:6" s="2" customFormat="1" x14ac:dyDescent="0.25">
      <c r="A633" s="102" t="s">
        <v>835</v>
      </c>
      <c r="B633" s="102" t="s">
        <v>852</v>
      </c>
      <c r="C633" s="106">
        <v>900.11</v>
      </c>
      <c r="D633" s="106">
        <v>840.97</v>
      </c>
      <c r="F633" s="102"/>
    </row>
    <row r="634" spans="1:6" s="2" customFormat="1" x14ac:dyDescent="0.25">
      <c r="A634" s="102" t="s">
        <v>836</v>
      </c>
      <c r="B634" s="102" t="s">
        <v>853</v>
      </c>
      <c r="C634" s="106">
        <v>1709.09</v>
      </c>
      <c r="D634" s="106">
        <v>840.97</v>
      </c>
      <c r="F634" s="102"/>
    </row>
    <row r="635" spans="1:6" s="2" customFormat="1" x14ac:dyDescent="0.25">
      <c r="A635" s="102" t="s">
        <v>837</v>
      </c>
      <c r="B635" s="102" t="s">
        <v>854</v>
      </c>
      <c r="C635" s="106">
        <v>1709.13</v>
      </c>
      <c r="D635" s="106">
        <v>868.12</v>
      </c>
      <c r="F635" s="102"/>
    </row>
    <row r="636" spans="1:6" s="2" customFormat="1" x14ac:dyDescent="0.25">
      <c r="A636" s="102" t="s">
        <v>838</v>
      </c>
      <c r="B636" s="102" t="s">
        <v>855</v>
      </c>
      <c r="C636" s="106">
        <v>1712.99</v>
      </c>
      <c r="D636" s="106">
        <v>875.42</v>
      </c>
      <c r="F636" s="102"/>
    </row>
    <row r="637" spans="1:6" s="2" customFormat="1" x14ac:dyDescent="0.25">
      <c r="A637" s="102" t="s">
        <v>839</v>
      </c>
      <c r="B637" s="102" t="s">
        <v>856</v>
      </c>
      <c r="C637" s="106">
        <v>1709.09</v>
      </c>
      <c r="D637" s="106">
        <v>868.12</v>
      </c>
      <c r="F637" s="102"/>
    </row>
    <row r="638" spans="1:6" s="2" customFormat="1" ht="24" x14ac:dyDescent="0.25">
      <c r="A638" s="102" t="s">
        <v>840</v>
      </c>
      <c r="B638" s="102" t="s">
        <v>857</v>
      </c>
      <c r="C638" s="106">
        <v>1709.09</v>
      </c>
      <c r="D638" s="106">
        <v>868.47</v>
      </c>
      <c r="F638" s="102"/>
    </row>
    <row r="639" spans="1:6" s="2" customFormat="1" x14ac:dyDescent="0.25">
      <c r="A639" s="102" t="s">
        <v>841</v>
      </c>
      <c r="B639" s="102" t="s">
        <v>858</v>
      </c>
      <c r="C639" s="106">
        <v>2585.48</v>
      </c>
      <c r="D639" s="106">
        <v>868.12</v>
      </c>
      <c r="F639" s="102"/>
    </row>
    <row r="640" spans="1:6" s="2" customFormat="1" x14ac:dyDescent="0.25">
      <c r="A640" s="102" t="s">
        <v>842</v>
      </c>
      <c r="B640" s="102" t="s">
        <v>859</v>
      </c>
      <c r="C640" s="106">
        <v>2638.03</v>
      </c>
      <c r="D640" s="106">
        <v>0</v>
      </c>
      <c r="F640" s="102"/>
    </row>
    <row r="641" spans="1:6" s="2" customFormat="1" x14ac:dyDescent="0.25">
      <c r="A641" s="102" t="s">
        <v>843</v>
      </c>
      <c r="B641" s="102" t="s">
        <v>860</v>
      </c>
      <c r="C641" s="106">
        <v>1459.35</v>
      </c>
      <c r="D641" s="106">
        <v>868.12</v>
      </c>
      <c r="F641" s="102"/>
    </row>
    <row r="642" spans="1:6" s="2" customFormat="1" x14ac:dyDescent="0.25">
      <c r="A642" s="102" t="s">
        <v>845</v>
      </c>
      <c r="B642" s="102" t="s">
        <v>862</v>
      </c>
      <c r="C642" s="106">
        <v>1723.84</v>
      </c>
      <c r="D642" s="106">
        <v>868.15</v>
      </c>
      <c r="F642" s="102"/>
    </row>
    <row r="643" spans="1:6" s="2" customFormat="1" x14ac:dyDescent="0.25">
      <c r="A643" s="102" t="s">
        <v>846</v>
      </c>
      <c r="B643" s="102" t="s">
        <v>543</v>
      </c>
      <c r="C643" s="106">
        <v>739.14</v>
      </c>
      <c r="D643" s="106">
        <v>872.02</v>
      </c>
      <c r="F643" s="102"/>
    </row>
    <row r="644" spans="1:6" s="2" customFormat="1" x14ac:dyDescent="0.25">
      <c r="A644" s="102" t="s">
        <v>935</v>
      </c>
      <c r="B644" s="102" t="s">
        <v>936</v>
      </c>
      <c r="C644" s="106">
        <v>1712.35</v>
      </c>
      <c r="D644" s="106">
        <v>868.12</v>
      </c>
      <c r="F644" s="102"/>
    </row>
    <row r="645" spans="1:6" s="2" customFormat="1" x14ac:dyDescent="0.25">
      <c r="A645" s="102" t="s">
        <v>847</v>
      </c>
      <c r="B645" s="102" t="s">
        <v>545</v>
      </c>
      <c r="C645" s="106">
        <v>1712.38</v>
      </c>
      <c r="D645" s="106">
        <v>868.12</v>
      </c>
      <c r="F645" s="102"/>
    </row>
    <row r="646" spans="1:6" s="2" customFormat="1" x14ac:dyDescent="0.25">
      <c r="A646" s="102" t="s">
        <v>848</v>
      </c>
      <c r="B646" s="102" t="s">
        <v>546</v>
      </c>
      <c r="C646" s="106">
        <v>1710.98</v>
      </c>
      <c r="D646" s="106">
        <v>1744.51</v>
      </c>
      <c r="F646" s="102"/>
    </row>
    <row r="647" spans="1:6" s="2" customFormat="1" x14ac:dyDescent="0.25">
      <c r="A647" s="102" t="s">
        <v>951</v>
      </c>
      <c r="B647" s="102" t="s">
        <v>673</v>
      </c>
      <c r="C647" s="106">
        <v>1816.63</v>
      </c>
      <c r="D647" s="106">
        <v>1793.77</v>
      </c>
      <c r="F647" s="102"/>
    </row>
    <row r="648" spans="1:6" s="2" customFormat="1" x14ac:dyDescent="0.25">
      <c r="A648" s="102" t="s">
        <v>952</v>
      </c>
      <c r="B648" s="102" t="s">
        <v>976</v>
      </c>
      <c r="C648" s="106">
        <v>1830.48</v>
      </c>
      <c r="D648" s="106">
        <v>730.38</v>
      </c>
      <c r="F648" s="102"/>
    </row>
    <row r="649" spans="1:6" s="2" customFormat="1" x14ac:dyDescent="0.25">
      <c r="A649" s="102" t="s">
        <v>953</v>
      </c>
      <c r="B649" s="102" t="s">
        <v>977</v>
      </c>
      <c r="C649" s="106">
        <v>1816.63</v>
      </c>
      <c r="D649" s="106">
        <v>0</v>
      </c>
      <c r="F649" s="102"/>
    </row>
    <row r="650" spans="1:6" s="2" customFormat="1" x14ac:dyDescent="0.25">
      <c r="A650" s="102" t="s">
        <v>1102</v>
      </c>
      <c r="B650" s="102" t="s">
        <v>1103</v>
      </c>
      <c r="C650" s="106">
        <v>695.59</v>
      </c>
      <c r="D650" s="106">
        <v>876.29</v>
      </c>
      <c r="F650" s="102"/>
    </row>
    <row r="651" spans="1:6" s="2" customFormat="1" x14ac:dyDescent="0.25">
      <c r="A651" s="102" t="s">
        <v>954</v>
      </c>
      <c r="B651" s="102" t="s">
        <v>677</v>
      </c>
      <c r="C651" s="106">
        <v>1816.63</v>
      </c>
      <c r="D651" s="106">
        <v>739.14</v>
      </c>
      <c r="F651" s="102"/>
    </row>
    <row r="652" spans="1:6" s="2" customFormat="1" x14ac:dyDescent="0.25">
      <c r="A652" s="102" t="s">
        <v>955</v>
      </c>
      <c r="B652" s="102" t="s">
        <v>678</v>
      </c>
      <c r="C652" s="106">
        <v>1784.93</v>
      </c>
      <c r="D652" s="106">
        <v>871.38</v>
      </c>
      <c r="F652" s="102"/>
    </row>
    <row r="653" spans="1:6" s="2" customFormat="1" x14ac:dyDescent="0.25">
      <c r="A653" s="102" t="s">
        <v>956</v>
      </c>
      <c r="B653" s="102" t="s">
        <v>978</v>
      </c>
      <c r="C653" s="106">
        <v>1211.75</v>
      </c>
      <c r="D653" s="106">
        <v>868.12</v>
      </c>
      <c r="F653" s="102"/>
    </row>
    <row r="654" spans="1:6" s="2" customFormat="1" x14ac:dyDescent="0.25">
      <c r="A654" s="102" t="s">
        <v>957</v>
      </c>
      <c r="B654" s="102" t="s">
        <v>979</v>
      </c>
      <c r="C654" s="106">
        <v>830.89</v>
      </c>
      <c r="D654" s="106">
        <v>868.51</v>
      </c>
      <c r="F654" s="102"/>
    </row>
    <row r="655" spans="1:6" s="2" customFormat="1" x14ac:dyDescent="0.25">
      <c r="A655" s="102" t="s">
        <v>958</v>
      </c>
      <c r="B655" s="102" t="s">
        <v>681</v>
      </c>
      <c r="C655" s="106">
        <v>756.93</v>
      </c>
      <c r="D655" s="106">
        <v>921.63</v>
      </c>
      <c r="F655" s="102"/>
    </row>
    <row r="656" spans="1:6" s="2" customFormat="1" x14ac:dyDescent="0.25">
      <c r="A656" s="102" t="s">
        <v>959</v>
      </c>
      <c r="B656" s="102" t="s">
        <v>682</v>
      </c>
      <c r="C656" s="106">
        <v>1816.74</v>
      </c>
      <c r="D656" s="106">
        <v>934.94</v>
      </c>
      <c r="F656" s="102"/>
    </row>
    <row r="657" spans="1:6" s="2" customFormat="1" x14ac:dyDescent="0.25">
      <c r="A657" s="102" t="s">
        <v>960</v>
      </c>
      <c r="B657" s="102" t="s">
        <v>980</v>
      </c>
      <c r="C657" s="106">
        <v>1824.83</v>
      </c>
      <c r="D657" s="106">
        <v>921.63</v>
      </c>
      <c r="F657" s="102"/>
    </row>
    <row r="658" spans="1:6" s="2" customFormat="1" x14ac:dyDescent="0.25">
      <c r="A658" s="102" t="s">
        <v>961</v>
      </c>
      <c r="B658" s="102" t="s">
        <v>684</v>
      </c>
      <c r="C658" s="106">
        <v>1816.63</v>
      </c>
      <c r="D658" s="106">
        <v>0</v>
      </c>
      <c r="F658" s="102"/>
    </row>
    <row r="659" spans="1:6" s="2" customFormat="1" x14ac:dyDescent="0.25">
      <c r="A659" s="102" t="s">
        <v>962</v>
      </c>
      <c r="B659" s="102" t="s">
        <v>981</v>
      </c>
      <c r="C659" s="106">
        <v>1816.63</v>
      </c>
      <c r="D659" s="106">
        <v>921.63</v>
      </c>
      <c r="F659" s="102"/>
    </row>
    <row r="660" spans="1:6" s="2" customFormat="1" x14ac:dyDescent="0.25">
      <c r="A660" s="102" t="s">
        <v>963</v>
      </c>
      <c r="B660" s="102" t="s">
        <v>982</v>
      </c>
      <c r="C660" s="106">
        <v>1816.63</v>
      </c>
      <c r="D660" s="106">
        <v>889.93</v>
      </c>
      <c r="F660" s="102"/>
    </row>
    <row r="661" spans="1:6" s="2" customFormat="1" x14ac:dyDescent="0.25">
      <c r="A661" s="102" t="s">
        <v>965</v>
      </c>
      <c r="B661" s="102" t="s">
        <v>688</v>
      </c>
      <c r="C661" s="106">
        <v>906.64</v>
      </c>
      <c r="D661" s="106">
        <v>615.08000000000004</v>
      </c>
      <c r="F661" s="102"/>
    </row>
    <row r="662" spans="1:6" s="2" customFormat="1" x14ac:dyDescent="0.25">
      <c r="A662" s="102" t="s">
        <v>1155</v>
      </c>
      <c r="B662" s="102"/>
      <c r="C662" s="106">
        <v>6843.77</v>
      </c>
      <c r="D662" s="106">
        <v>830.89</v>
      </c>
      <c r="F662" s="102"/>
    </row>
    <row r="663" spans="1:6" s="2" customFormat="1" x14ac:dyDescent="0.25">
      <c r="A663" s="102" t="s">
        <v>966</v>
      </c>
      <c r="B663" s="102" t="s">
        <v>984</v>
      </c>
      <c r="C663" s="106">
        <v>1816.63</v>
      </c>
      <c r="D663" s="106">
        <v>384.01</v>
      </c>
      <c r="F663" s="102"/>
    </row>
    <row r="664" spans="1:6" s="2" customFormat="1" x14ac:dyDescent="0.25">
      <c r="A664" s="102" t="s">
        <v>967</v>
      </c>
      <c r="B664" s="102" t="s">
        <v>733</v>
      </c>
      <c r="C664" s="106">
        <v>1816.63</v>
      </c>
      <c r="D664" s="106">
        <v>921.68</v>
      </c>
      <c r="F664" s="102"/>
    </row>
    <row r="665" spans="1:6" s="2" customFormat="1" x14ac:dyDescent="0.25">
      <c r="A665" s="102" t="s">
        <v>1093</v>
      </c>
      <c r="B665" s="102" t="s">
        <v>1092</v>
      </c>
      <c r="C665" s="106">
        <v>614.41999999999996</v>
      </c>
      <c r="D665" s="106">
        <v>926.6</v>
      </c>
      <c r="F665" s="102"/>
    </row>
    <row r="666" spans="1:6" s="2" customFormat="1" x14ac:dyDescent="0.25">
      <c r="A666" s="102" t="s">
        <v>968</v>
      </c>
      <c r="B666" s="102" t="s">
        <v>985</v>
      </c>
      <c r="C666" s="106">
        <v>921.7</v>
      </c>
      <c r="D666" s="106">
        <v>921.63</v>
      </c>
      <c r="F666" s="102"/>
    </row>
    <row r="667" spans="1:6" s="2" customFormat="1" x14ac:dyDescent="0.25">
      <c r="A667" s="102" t="s">
        <v>969</v>
      </c>
      <c r="B667" s="102" t="s">
        <v>986</v>
      </c>
      <c r="C667" s="106">
        <v>1816.75</v>
      </c>
      <c r="D667" s="106">
        <v>921.63</v>
      </c>
      <c r="F667" s="102"/>
    </row>
    <row r="668" spans="1:6" s="2" customFormat="1" x14ac:dyDescent="0.25">
      <c r="A668" s="102" t="s">
        <v>970</v>
      </c>
      <c r="B668" s="102" t="s">
        <v>813</v>
      </c>
      <c r="C668" s="106">
        <v>605.54</v>
      </c>
      <c r="D668" s="106">
        <v>921.63</v>
      </c>
      <c r="F668" s="102"/>
    </row>
    <row r="669" spans="1:6" s="2" customFormat="1" x14ac:dyDescent="0.25">
      <c r="A669" s="102" t="s">
        <v>971</v>
      </c>
      <c r="B669" s="102" t="s">
        <v>987</v>
      </c>
      <c r="C669" s="106">
        <v>2724.96</v>
      </c>
      <c r="D669" s="106">
        <v>0</v>
      </c>
      <c r="F669" s="102"/>
    </row>
    <row r="670" spans="1:6" s="2" customFormat="1" x14ac:dyDescent="0.25">
      <c r="A670" s="102" t="s">
        <v>972</v>
      </c>
      <c r="B670" s="102" t="s">
        <v>988</v>
      </c>
      <c r="C670" s="106">
        <v>1816.63</v>
      </c>
      <c r="D670" s="106">
        <v>3197.99</v>
      </c>
      <c r="F670" s="102"/>
    </row>
    <row r="671" spans="1:6" s="2" customFormat="1" x14ac:dyDescent="0.25">
      <c r="A671" s="102" t="s">
        <v>1096</v>
      </c>
      <c r="B671" s="102" t="s">
        <v>1097</v>
      </c>
      <c r="C671" s="106">
        <v>623.21</v>
      </c>
      <c r="D671" s="106">
        <v>921.63</v>
      </c>
      <c r="F671" s="102"/>
    </row>
    <row r="672" spans="1:6" s="2" customFormat="1" x14ac:dyDescent="0.25">
      <c r="A672" s="102" t="s">
        <v>1100</v>
      </c>
      <c r="B672" s="102" t="s">
        <v>1101</v>
      </c>
      <c r="C672" s="106">
        <v>4146.97</v>
      </c>
      <c r="D672" s="106">
        <v>921.63</v>
      </c>
      <c r="F672" s="102"/>
    </row>
    <row r="673" spans="1:6" s="2" customFormat="1" x14ac:dyDescent="0.25">
      <c r="A673" s="102" t="s">
        <v>973</v>
      </c>
      <c r="B673" s="102" t="s">
        <v>989</v>
      </c>
      <c r="C673" s="106">
        <v>846.71</v>
      </c>
      <c r="D673" s="106">
        <v>921.63</v>
      </c>
      <c r="F673" s="102"/>
    </row>
    <row r="674" spans="1:6" s="2" customFormat="1" x14ac:dyDescent="0.25">
      <c r="A674" s="102" t="s">
        <v>974</v>
      </c>
      <c r="B674" s="102" t="s">
        <v>990</v>
      </c>
      <c r="C674" s="106">
        <v>1816.63</v>
      </c>
      <c r="D674" s="106">
        <v>0</v>
      </c>
      <c r="F674" s="102"/>
    </row>
    <row r="675" spans="1:6" s="2" customFormat="1" x14ac:dyDescent="0.25">
      <c r="A675" s="102" t="s">
        <v>975</v>
      </c>
      <c r="B675" s="102" t="s">
        <v>1129</v>
      </c>
      <c r="C675" s="106">
        <v>230.41</v>
      </c>
      <c r="D675" s="106">
        <v>921.7</v>
      </c>
      <c r="F675" s="102"/>
    </row>
    <row r="676" spans="1:6" s="2" customFormat="1" x14ac:dyDescent="0.25">
      <c r="A676" s="102" t="s">
        <v>1113</v>
      </c>
      <c r="B676" s="102" t="s">
        <v>924</v>
      </c>
      <c r="C676" s="106">
        <v>1601.78</v>
      </c>
      <c r="D676" s="106">
        <v>0</v>
      </c>
      <c r="F676" s="102"/>
    </row>
    <row r="677" spans="1:6" s="2" customFormat="1" x14ac:dyDescent="0.25">
      <c r="A677" s="102" t="s">
        <v>1114</v>
      </c>
      <c r="B677" s="102" t="s">
        <v>889</v>
      </c>
      <c r="C677" s="106">
        <v>1922.14</v>
      </c>
      <c r="D677" s="106">
        <v>921.75</v>
      </c>
      <c r="F677" s="102"/>
    </row>
    <row r="678" spans="1:6" s="2" customFormat="1" x14ac:dyDescent="0.25">
      <c r="A678" s="102" t="s">
        <v>1115</v>
      </c>
      <c r="B678" s="102" t="s">
        <v>890</v>
      </c>
      <c r="C678" s="106">
        <v>1922.14</v>
      </c>
      <c r="D678" s="106">
        <v>307.20999999999998</v>
      </c>
      <c r="F678" s="102"/>
    </row>
    <row r="679" spans="1:6" s="2" customFormat="1" x14ac:dyDescent="0.25">
      <c r="A679" s="102" t="s">
        <v>1116</v>
      </c>
      <c r="B679" s="102" t="s">
        <v>891</v>
      </c>
      <c r="C679" s="106">
        <v>1281.42</v>
      </c>
      <c r="D679" s="106">
        <v>1382.45</v>
      </c>
      <c r="F679" s="102"/>
    </row>
    <row r="680" spans="1:6" s="2" customFormat="1" x14ac:dyDescent="0.25">
      <c r="A680" s="102" t="s">
        <v>1117</v>
      </c>
      <c r="B680" s="102" t="s">
        <v>892</v>
      </c>
      <c r="C680" s="106">
        <v>2883.2</v>
      </c>
      <c r="D680" s="106">
        <v>921.63</v>
      </c>
      <c r="F680" s="102"/>
    </row>
    <row r="681" spans="1:6" s="2" customFormat="1" x14ac:dyDescent="0.25">
      <c r="A681" s="102" t="s">
        <v>1118</v>
      </c>
      <c r="B681" s="102" t="s">
        <v>893</v>
      </c>
      <c r="C681" s="106">
        <v>2883.2</v>
      </c>
      <c r="D681" s="106">
        <v>623.21</v>
      </c>
      <c r="F681" s="102"/>
    </row>
    <row r="682" spans="1:6" s="2" customFormat="1" x14ac:dyDescent="0.25">
      <c r="A682" s="102" t="s">
        <v>1119</v>
      </c>
      <c r="B682" s="102" t="s">
        <v>894</v>
      </c>
      <c r="C682" s="106">
        <v>2002.23</v>
      </c>
      <c r="D682" s="106">
        <v>0</v>
      </c>
      <c r="F682" s="102"/>
    </row>
    <row r="683" spans="1:6" s="2" customFormat="1" x14ac:dyDescent="0.25">
      <c r="A683" s="102" t="s">
        <v>1120</v>
      </c>
      <c r="B683" s="102" t="s">
        <v>1130</v>
      </c>
      <c r="C683" s="106">
        <v>1601.78</v>
      </c>
      <c r="D683" s="106">
        <v>2804.46</v>
      </c>
      <c r="F683" s="102"/>
    </row>
    <row r="684" spans="1:6" s="2" customFormat="1" x14ac:dyDescent="0.25">
      <c r="A684" s="102" t="s">
        <v>1121</v>
      </c>
      <c r="B684" s="102" t="s">
        <v>897</v>
      </c>
      <c r="C684" s="106">
        <v>2883.2</v>
      </c>
      <c r="D684" s="106">
        <v>0</v>
      </c>
      <c r="F684" s="102"/>
    </row>
    <row r="685" spans="1:6" s="2" customFormat="1" x14ac:dyDescent="0.25">
      <c r="A685" s="102" t="s">
        <v>1156</v>
      </c>
      <c r="B685" s="102" t="s">
        <v>1157</v>
      </c>
      <c r="C685" s="106">
        <v>7461.19</v>
      </c>
      <c r="D685" s="106">
        <v>921.63</v>
      </c>
      <c r="F685" s="102"/>
    </row>
    <row r="686" spans="1:6" s="2" customFormat="1" x14ac:dyDescent="0.25">
      <c r="A686" s="102" t="s">
        <v>1122</v>
      </c>
      <c r="B686" s="102" t="s">
        <v>898</v>
      </c>
      <c r="C686" s="106">
        <v>974.13</v>
      </c>
      <c r="D686" s="106">
        <v>0</v>
      </c>
      <c r="F686" s="102"/>
    </row>
    <row r="687" spans="1:6" s="2" customFormat="1" ht="24" x14ac:dyDescent="0.25">
      <c r="A687" s="102" t="s">
        <v>1123</v>
      </c>
      <c r="B687" s="102" t="s">
        <v>1131</v>
      </c>
      <c r="C687" s="106">
        <v>974.13</v>
      </c>
      <c r="D687" s="106">
        <v>811.77</v>
      </c>
      <c r="F687" s="102"/>
    </row>
    <row r="688" spans="1:6" s="2" customFormat="1" x14ac:dyDescent="0.25">
      <c r="A688" s="102" t="s">
        <v>1124</v>
      </c>
      <c r="B688" s="102" t="s">
        <v>900</v>
      </c>
      <c r="C688" s="106">
        <v>2883.2</v>
      </c>
      <c r="D688" s="106">
        <v>974.13</v>
      </c>
      <c r="F688" s="102"/>
    </row>
    <row r="689" spans="1:6" s="2" customFormat="1" x14ac:dyDescent="0.25">
      <c r="A689" s="102" t="s">
        <v>1125</v>
      </c>
      <c r="B689" s="102" t="s">
        <v>901</v>
      </c>
      <c r="C689" s="106">
        <v>1281.42</v>
      </c>
      <c r="D689" s="106">
        <v>0</v>
      </c>
      <c r="F689" s="102"/>
    </row>
    <row r="690" spans="1:6" s="2" customFormat="1" x14ac:dyDescent="0.25">
      <c r="A690" s="102" t="s">
        <v>1126</v>
      </c>
      <c r="B690" s="102" t="s">
        <v>902</v>
      </c>
      <c r="C690" s="106">
        <v>2883.2</v>
      </c>
      <c r="D690" s="106">
        <v>649.41999999999996</v>
      </c>
      <c r="F690" s="102"/>
    </row>
    <row r="691" spans="1:6" s="2" customFormat="1" x14ac:dyDescent="0.25">
      <c r="A691" s="102" t="s">
        <v>1127</v>
      </c>
      <c r="B691" s="102" t="s">
        <v>1132</v>
      </c>
      <c r="C691" s="106">
        <v>2883.2</v>
      </c>
      <c r="D691" s="106">
        <v>1461.19</v>
      </c>
      <c r="F691" s="102"/>
    </row>
    <row r="692" spans="1:6" s="2" customFormat="1" x14ac:dyDescent="0.25">
      <c r="A692" s="102" t="s">
        <v>1128</v>
      </c>
      <c r="B692" s="102" t="s">
        <v>904</v>
      </c>
      <c r="C692" s="106">
        <v>800.89</v>
      </c>
      <c r="D692" s="106">
        <v>1461.19</v>
      </c>
      <c r="F692" s="102"/>
    </row>
    <row r="693" spans="1:6" s="2" customFormat="1" x14ac:dyDescent="0.25">
      <c r="A693" s="102" t="s">
        <v>1168</v>
      </c>
      <c r="B693" s="102" t="s">
        <v>1187</v>
      </c>
      <c r="C693" s="106">
        <v>6000</v>
      </c>
      <c r="D693" s="106">
        <v>1014.72</v>
      </c>
      <c r="F693" s="102"/>
    </row>
    <row r="694" spans="1:6" s="2" customFormat="1" x14ac:dyDescent="0.25">
      <c r="A694" s="102" t="s">
        <v>1169</v>
      </c>
      <c r="B694" s="102" t="s">
        <v>1032</v>
      </c>
      <c r="C694" s="106">
        <v>6000</v>
      </c>
      <c r="D694" s="106">
        <v>811.77</v>
      </c>
      <c r="F694" s="102"/>
    </row>
    <row r="695" spans="1:6" s="2" customFormat="1" x14ac:dyDescent="0.25">
      <c r="A695" s="102" t="s">
        <v>1170</v>
      </c>
      <c r="B695" s="102" t="s">
        <v>1033</v>
      </c>
      <c r="C695" s="106">
        <v>4000</v>
      </c>
      <c r="D695" s="106">
        <v>1461.19</v>
      </c>
      <c r="F695" s="102"/>
    </row>
    <row r="696" spans="1:6" s="2" customFormat="1" x14ac:dyDescent="0.25">
      <c r="A696" s="102" t="s">
        <v>1171</v>
      </c>
      <c r="B696" s="102" t="s">
        <v>1081</v>
      </c>
      <c r="C696" s="106">
        <v>6000</v>
      </c>
      <c r="D696" s="106">
        <v>6000</v>
      </c>
      <c r="F696" s="102"/>
    </row>
    <row r="697" spans="1:6" s="2" customFormat="1" x14ac:dyDescent="0.25">
      <c r="A697" s="102" t="s">
        <v>1172</v>
      </c>
      <c r="B697" s="102" t="s">
        <v>1036</v>
      </c>
      <c r="C697" s="106">
        <v>6000</v>
      </c>
      <c r="D697" s="106">
        <v>974.13</v>
      </c>
      <c r="F697" s="102"/>
    </row>
    <row r="698" spans="1:6" s="2" customFormat="1" x14ac:dyDescent="0.25">
      <c r="A698" s="102" t="s">
        <v>1173</v>
      </c>
      <c r="B698" s="102" t="s">
        <v>1188</v>
      </c>
      <c r="C698" s="106">
        <v>3333.34</v>
      </c>
      <c r="D698" s="106">
        <v>974.13</v>
      </c>
      <c r="F698" s="102"/>
    </row>
    <row r="699" spans="1:6" s="2" customFormat="1" x14ac:dyDescent="0.25">
      <c r="A699" s="102" t="s">
        <v>1174</v>
      </c>
      <c r="B699" s="102" t="s">
        <v>1038</v>
      </c>
      <c r="C699" s="106">
        <v>4333.34</v>
      </c>
      <c r="D699" s="106">
        <v>1461.19</v>
      </c>
      <c r="F699" s="102"/>
    </row>
    <row r="700" spans="1:6" s="2" customFormat="1" x14ac:dyDescent="0.25">
      <c r="A700" s="102" t="s">
        <v>1175</v>
      </c>
      <c r="B700" s="102" t="s">
        <v>1039</v>
      </c>
      <c r="C700" s="106">
        <v>5333.5</v>
      </c>
      <c r="D700" s="106">
        <v>649.41999999999996</v>
      </c>
      <c r="F700" s="102"/>
    </row>
    <row r="701" spans="1:6" s="2" customFormat="1" x14ac:dyDescent="0.25">
      <c r="A701" s="102" t="s">
        <v>1176</v>
      </c>
      <c r="B701" s="102" t="s">
        <v>1041</v>
      </c>
      <c r="C701" s="106">
        <v>2333.3200000000002</v>
      </c>
      <c r="D701" s="106">
        <v>1461.19</v>
      </c>
      <c r="F701" s="102"/>
    </row>
    <row r="702" spans="1:6" s="2" customFormat="1" x14ac:dyDescent="0.25">
      <c r="A702" s="102" t="s">
        <v>1177</v>
      </c>
      <c r="B702" s="102" t="s">
        <v>1085</v>
      </c>
      <c r="C702" s="106">
        <v>2000</v>
      </c>
      <c r="D702" s="106">
        <v>1461.19</v>
      </c>
      <c r="F702" s="102"/>
    </row>
    <row r="703" spans="1:6" s="2" customFormat="1" x14ac:dyDescent="0.25">
      <c r="A703" s="102" t="s">
        <v>1158</v>
      </c>
      <c r="B703" s="102" t="s">
        <v>1189</v>
      </c>
      <c r="C703" s="106">
        <v>7461.19</v>
      </c>
      <c r="D703" s="106">
        <v>405.89</v>
      </c>
      <c r="F703" s="102"/>
    </row>
    <row r="704" spans="1:6" s="2" customFormat="1" x14ac:dyDescent="0.25">
      <c r="A704" s="102" t="s">
        <v>1178</v>
      </c>
      <c r="B704" s="102" t="s">
        <v>1190</v>
      </c>
      <c r="C704" s="106">
        <v>5333.33</v>
      </c>
      <c r="D704" s="106">
        <v>6000</v>
      </c>
      <c r="F704" s="102"/>
    </row>
    <row r="705" spans="1:6" s="2" customFormat="1" x14ac:dyDescent="0.25">
      <c r="A705" s="102" t="s">
        <v>1179</v>
      </c>
      <c r="B705" s="102" t="s">
        <v>1045</v>
      </c>
      <c r="C705" s="106">
        <v>6000.15</v>
      </c>
      <c r="D705" s="106"/>
      <c r="F705" s="102"/>
    </row>
    <row r="706" spans="1:6" s="2" customFormat="1" x14ac:dyDescent="0.25">
      <c r="A706" s="102" t="s">
        <v>1180</v>
      </c>
      <c r="B706" s="102" t="s">
        <v>1047</v>
      </c>
      <c r="C706" s="106">
        <v>2666.68</v>
      </c>
      <c r="D706" s="106"/>
      <c r="F706" s="102"/>
    </row>
    <row r="707" spans="1:6" s="2" customFormat="1" x14ac:dyDescent="0.25">
      <c r="A707" s="102" t="s">
        <v>1181</v>
      </c>
      <c r="B707" s="102" t="s">
        <v>1191</v>
      </c>
      <c r="C707" s="106">
        <v>4333.34</v>
      </c>
      <c r="D707" s="106"/>
      <c r="F707" s="102"/>
    </row>
    <row r="708" spans="1:6" s="2" customFormat="1" x14ac:dyDescent="0.25">
      <c r="A708" s="102" t="s">
        <v>1182</v>
      </c>
      <c r="B708" s="102" t="s">
        <v>1049</v>
      </c>
      <c r="C708" s="106">
        <v>4333.34</v>
      </c>
      <c r="D708" s="106"/>
      <c r="F708" s="102"/>
    </row>
    <row r="709" spans="1:6" s="2" customFormat="1" x14ac:dyDescent="0.25">
      <c r="A709" s="102" t="s">
        <v>1183</v>
      </c>
      <c r="B709" s="102" t="s">
        <v>1088</v>
      </c>
      <c r="C709" s="106">
        <v>6000</v>
      </c>
      <c r="D709" s="106"/>
      <c r="F709" s="102"/>
    </row>
    <row r="710" spans="1:6" s="2" customFormat="1" x14ac:dyDescent="0.25">
      <c r="A710" s="102" t="s">
        <v>1184</v>
      </c>
      <c r="B710" s="102" t="s">
        <v>1051</v>
      </c>
      <c r="C710" s="106">
        <v>1333.34</v>
      </c>
      <c r="D710" s="106"/>
      <c r="F710" s="102"/>
    </row>
    <row r="711" spans="1:6" s="2" customFormat="1" x14ac:dyDescent="0.25">
      <c r="A711" s="102" t="s">
        <v>1185</v>
      </c>
      <c r="B711" s="102" t="s">
        <v>1192</v>
      </c>
      <c r="C711" s="106">
        <v>3333.34</v>
      </c>
      <c r="D711" s="106"/>
      <c r="F711" s="102"/>
    </row>
    <row r="712" spans="1:6" s="2" customFormat="1" x14ac:dyDescent="0.25">
      <c r="A712" s="102" t="s">
        <v>1186</v>
      </c>
      <c r="B712" s="102" t="s">
        <v>1193</v>
      </c>
      <c r="C712" s="106">
        <v>6000</v>
      </c>
      <c r="D712" s="106"/>
      <c r="F712" s="102"/>
    </row>
    <row r="713" spans="1:6" s="2" customFormat="1" x14ac:dyDescent="0.25">
      <c r="A713" s="102"/>
      <c r="B713" s="102"/>
      <c r="C713" s="106"/>
      <c r="D713" s="106"/>
      <c r="F713" s="102"/>
    </row>
    <row r="714" spans="1:6" s="2" customFormat="1" x14ac:dyDescent="0.25">
      <c r="A714" s="102"/>
      <c r="B714" s="102"/>
      <c r="C714" s="106"/>
      <c r="D714" s="106"/>
      <c r="F714" s="102"/>
    </row>
    <row r="715" spans="1:6" s="2" customFormat="1" x14ac:dyDescent="0.25">
      <c r="A715" s="102"/>
      <c r="B715" s="102"/>
      <c r="C715" s="85"/>
      <c r="D715" s="85"/>
      <c r="F715" s="102"/>
    </row>
    <row r="716" spans="1:6" s="2" customFormat="1" x14ac:dyDescent="0.25">
      <c r="A716" s="104">
        <v>4390</v>
      </c>
      <c r="B716" s="10" t="s">
        <v>641</v>
      </c>
      <c r="C716" s="90">
        <v>0</v>
      </c>
      <c r="D716" s="90">
        <v>0</v>
      </c>
    </row>
    <row r="717" spans="1:6" s="2" customFormat="1" x14ac:dyDescent="0.25">
      <c r="A717" s="102">
        <v>4399</v>
      </c>
      <c r="B717" s="2" t="s">
        <v>641</v>
      </c>
      <c r="C717" s="85">
        <v>0</v>
      </c>
      <c r="D717" s="85">
        <v>0</v>
      </c>
    </row>
    <row r="718" spans="1:6" s="2" customFormat="1" x14ac:dyDescent="0.25">
      <c r="A718" s="102" t="s">
        <v>637</v>
      </c>
      <c r="B718" s="2" t="s">
        <v>639</v>
      </c>
      <c r="C718" s="85">
        <v>0</v>
      </c>
      <c r="D718" s="85">
        <v>0</v>
      </c>
    </row>
    <row r="719" spans="1:6" s="2" customFormat="1" x14ac:dyDescent="0.25">
      <c r="A719" s="102" t="s">
        <v>638</v>
      </c>
      <c r="B719" s="2" t="s">
        <v>640</v>
      </c>
      <c r="C719" s="85">
        <v>0</v>
      </c>
      <c r="D719" s="85">
        <v>0</v>
      </c>
    </row>
    <row r="720" spans="1:6" x14ac:dyDescent="0.25">
      <c r="A720" s="114" t="s">
        <v>43</v>
      </c>
      <c r="B720" s="114"/>
      <c r="C720" s="104"/>
      <c r="D720" s="104"/>
    </row>
    <row r="721" spans="1:5" x14ac:dyDescent="0.25">
      <c r="A721" s="104"/>
      <c r="B721" s="104"/>
      <c r="C721" s="104"/>
      <c r="D721" s="104"/>
    </row>
    <row r="722" spans="1:5" x14ac:dyDescent="0.25">
      <c r="A722" s="113" t="s">
        <v>18</v>
      </c>
      <c r="B722" s="113"/>
      <c r="E722" s="102"/>
    </row>
    <row r="723" spans="1:5" x14ac:dyDescent="0.25">
      <c r="E723" s="102"/>
    </row>
    <row r="724" spans="1:5" ht="24" x14ac:dyDescent="0.25">
      <c r="A724" s="58" t="s">
        <v>2</v>
      </c>
      <c r="B724" s="58" t="s">
        <v>1</v>
      </c>
      <c r="C724" s="58" t="s">
        <v>1163</v>
      </c>
      <c r="D724" s="58" t="s">
        <v>1146</v>
      </c>
      <c r="E724" s="9" t="s">
        <v>176</v>
      </c>
    </row>
    <row r="725" spans="1:5" x14ac:dyDescent="0.25">
      <c r="A725" s="58"/>
      <c r="B725" s="58"/>
      <c r="C725" s="58"/>
      <c r="D725" s="58"/>
      <c r="E725" s="9"/>
    </row>
    <row r="726" spans="1:5" ht="14.25" x14ac:dyDescent="0.25">
      <c r="A726" s="62" t="s">
        <v>177</v>
      </c>
      <c r="B726" s="63" t="s">
        <v>178</v>
      </c>
      <c r="C726" s="64">
        <f>C727+C776</f>
        <v>541470.94000000006</v>
      </c>
      <c r="D726" s="64">
        <f>D727+D776</f>
        <v>235264.93000000002</v>
      </c>
      <c r="E726" s="65"/>
    </row>
    <row r="727" spans="1:5" x14ac:dyDescent="0.25">
      <c r="A727" s="72" t="s">
        <v>179</v>
      </c>
      <c r="B727" s="72" t="s">
        <v>180</v>
      </c>
      <c r="C727" s="71">
        <f>C728+C738+C754</f>
        <v>532551.72000000009</v>
      </c>
      <c r="D727" s="71">
        <f>D728+D738+D754</f>
        <v>230805.32000000004</v>
      </c>
      <c r="E727" s="65"/>
    </row>
    <row r="728" spans="1:5" x14ac:dyDescent="0.25">
      <c r="A728" s="8">
        <v>5110</v>
      </c>
      <c r="B728" s="72" t="s">
        <v>366</v>
      </c>
      <c r="C728" s="71">
        <f>C729+C732+C735</f>
        <v>383553.9</v>
      </c>
      <c r="D728" s="71">
        <f>D729+D732+D735</f>
        <v>171913.24000000002</v>
      </c>
      <c r="E728" s="65"/>
    </row>
    <row r="729" spans="1:5" x14ac:dyDescent="0.25">
      <c r="A729" s="8">
        <v>5112</v>
      </c>
      <c r="B729" s="72" t="s">
        <v>367</v>
      </c>
      <c r="C729" s="71">
        <f>C730+C731</f>
        <v>329644.51</v>
      </c>
      <c r="D729" s="71">
        <f>D730+D731</f>
        <v>159525.23000000001</v>
      </c>
      <c r="E729" s="65"/>
    </row>
    <row r="730" spans="1:5" x14ac:dyDescent="0.25">
      <c r="A730" s="67" t="s">
        <v>368</v>
      </c>
      <c r="B730" s="67" t="s">
        <v>369</v>
      </c>
      <c r="C730" s="74">
        <v>329644.51</v>
      </c>
      <c r="D730" s="74">
        <v>159525.23000000001</v>
      </c>
      <c r="E730" s="65"/>
    </row>
    <row r="731" spans="1:5" x14ac:dyDescent="0.25">
      <c r="A731" s="67" t="s">
        <v>868</v>
      </c>
      <c r="B731" s="67" t="s">
        <v>869</v>
      </c>
      <c r="C731" s="74">
        <v>0</v>
      </c>
      <c r="D731" s="74">
        <v>0</v>
      </c>
      <c r="E731" s="65"/>
    </row>
    <row r="732" spans="1:5" x14ac:dyDescent="0.25">
      <c r="A732" s="8">
        <v>5113</v>
      </c>
      <c r="B732" s="72" t="s">
        <v>1137</v>
      </c>
      <c r="C732" s="75">
        <f>C734+C733</f>
        <v>0</v>
      </c>
      <c r="D732" s="75">
        <f>D734+D733</f>
        <v>0</v>
      </c>
      <c r="E732" s="65"/>
    </row>
    <row r="733" spans="1:5" x14ac:dyDescent="0.25">
      <c r="A733" s="67" t="s">
        <v>1133</v>
      </c>
      <c r="B733" s="67" t="s">
        <v>1134</v>
      </c>
      <c r="C733" s="74">
        <v>0</v>
      </c>
      <c r="D733" s="74">
        <v>0</v>
      </c>
      <c r="E733" s="65"/>
    </row>
    <row r="734" spans="1:5" x14ac:dyDescent="0.25">
      <c r="A734" s="67" t="s">
        <v>373</v>
      </c>
      <c r="B734" s="67" t="s">
        <v>374</v>
      </c>
      <c r="C734" s="74">
        <v>0</v>
      </c>
      <c r="D734" s="74">
        <v>0</v>
      </c>
      <c r="E734" s="65"/>
    </row>
    <row r="735" spans="1:5" x14ac:dyDescent="0.25">
      <c r="A735" s="8">
        <v>5114</v>
      </c>
      <c r="B735" s="8" t="s">
        <v>370</v>
      </c>
      <c r="C735" s="71">
        <f>C736</f>
        <v>53909.39</v>
      </c>
      <c r="D735" s="71">
        <f>D736</f>
        <v>12388.01</v>
      </c>
      <c r="E735" s="65"/>
    </row>
    <row r="736" spans="1:5" x14ac:dyDescent="0.25">
      <c r="A736" s="67" t="s">
        <v>371</v>
      </c>
      <c r="B736" s="67" t="s">
        <v>372</v>
      </c>
      <c r="C736" s="74">
        <v>53909.39</v>
      </c>
      <c r="D736" s="74">
        <v>12388.01</v>
      </c>
      <c r="E736" s="65"/>
    </row>
    <row r="737" spans="1:6" x14ac:dyDescent="0.25">
      <c r="A737" s="72"/>
      <c r="B737" s="72"/>
      <c r="C737" s="71"/>
      <c r="D737" s="71"/>
      <c r="E737" s="65"/>
    </row>
    <row r="738" spans="1:6" x14ac:dyDescent="0.25">
      <c r="A738" s="8">
        <v>5120</v>
      </c>
      <c r="B738" s="72" t="s">
        <v>297</v>
      </c>
      <c r="C738" s="71">
        <f>C739+C743+C747+C749+C745</f>
        <v>20876.13</v>
      </c>
      <c r="D738" s="71">
        <f>D739+D743+D747+D749+D745</f>
        <v>4892.92</v>
      </c>
      <c r="E738" s="65"/>
      <c r="F738" s="88"/>
    </row>
    <row r="739" spans="1:6" ht="24" x14ac:dyDescent="0.25">
      <c r="A739" s="8">
        <v>5121</v>
      </c>
      <c r="B739" s="72" t="s">
        <v>298</v>
      </c>
      <c r="C739" s="71">
        <f>C740+C742+C741</f>
        <v>10436.09</v>
      </c>
      <c r="D739" s="71">
        <f>D740+D742+D741</f>
        <v>0</v>
      </c>
      <c r="E739" s="65"/>
    </row>
    <row r="740" spans="1:6" x14ac:dyDescent="0.25">
      <c r="A740" s="66" t="s">
        <v>299</v>
      </c>
      <c r="B740" s="66" t="s">
        <v>300</v>
      </c>
      <c r="C740" s="74">
        <v>0</v>
      </c>
      <c r="D740" s="74">
        <v>0</v>
      </c>
      <c r="E740" s="65"/>
    </row>
    <row r="741" spans="1:6" ht="24" x14ac:dyDescent="0.25">
      <c r="A741" s="66" t="s">
        <v>863</v>
      </c>
      <c r="B741" s="66" t="s">
        <v>864</v>
      </c>
      <c r="C741" s="74">
        <v>10436.09</v>
      </c>
      <c r="D741" s="74">
        <v>0</v>
      </c>
      <c r="E741" s="65"/>
    </row>
    <row r="742" spans="1:6" x14ac:dyDescent="0.25">
      <c r="A742" s="66" t="s">
        <v>375</v>
      </c>
      <c r="B742" s="66" t="s">
        <v>376</v>
      </c>
      <c r="C742" s="74">
        <v>0</v>
      </c>
      <c r="D742" s="74">
        <v>0</v>
      </c>
      <c r="E742" s="65"/>
    </row>
    <row r="743" spans="1:6" x14ac:dyDescent="0.25">
      <c r="A743" s="8">
        <v>5122</v>
      </c>
      <c r="B743" s="72" t="s">
        <v>692</v>
      </c>
      <c r="C743" s="75">
        <f>+C744</f>
        <v>748</v>
      </c>
      <c r="D743" s="75">
        <f>+D744</f>
        <v>748</v>
      </c>
      <c r="E743" s="65"/>
    </row>
    <row r="744" spans="1:6" ht="24" x14ac:dyDescent="0.25">
      <c r="A744" s="66" t="s">
        <v>691</v>
      </c>
      <c r="B744" s="66" t="s">
        <v>693</v>
      </c>
      <c r="C744" s="74">
        <v>748</v>
      </c>
      <c r="D744" s="74">
        <v>748</v>
      </c>
      <c r="E744" s="75"/>
    </row>
    <row r="745" spans="1:6" ht="24" x14ac:dyDescent="0.25">
      <c r="A745" s="8">
        <v>5124</v>
      </c>
      <c r="B745" s="72" t="s">
        <v>939</v>
      </c>
      <c r="C745" s="75">
        <f>C746</f>
        <v>0</v>
      </c>
      <c r="D745" s="75">
        <f>D746</f>
        <v>0</v>
      </c>
      <c r="E745" s="74"/>
    </row>
    <row r="746" spans="1:6" x14ac:dyDescent="0.25">
      <c r="A746" s="66" t="s">
        <v>1135</v>
      </c>
      <c r="B746" s="66" t="s">
        <v>1136</v>
      </c>
      <c r="C746" s="66">
        <v>0</v>
      </c>
      <c r="D746" s="66">
        <v>0</v>
      </c>
      <c r="E746" s="75"/>
    </row>
    <row r="747" spans="1:6" x14ac:dyDescent="0.25">
      <c r="A747" s="8">
        <v>5126</v>
      </c>
      <c r="B747" s="72" t="s">
        <v>642</v>
      </c>
      <c r="C747" s="75">
        <f>+C748</f>
        <v>8427.64</v>
      </c>
      <c r="D747" s="75">
        <f>+D748</f>
        <v>4144.92</v>
      </c>
      <c r="E747" s="74"/>
    </row>
    <row r="748" spans="1:6" ht="24" x14ac:dyDescent="0.25">
      <c r="A748" s="79" t="s">
        <v>643</v>
      </c>
      <c r="B748" s="66" t="s">
        <v>644</v>
      </c>
      <c r="C748" s="74">
        <v>8427.64</v>
      </c>
      <c r="D748" s="74">
        <v>4144.92</v>
      </c>
      <c r="E748" s="75"/>
    </row>
    <row r="749" spans="1:6" x14ac:dyDescent="0.25">
      <c r="A749" s="8">
        <v>5129</v>
      </c>
      <c r="B749" s="72" t="s">
        <v>645</v>
      </c>
      <c r="C749" s="75">
        <f>+C751+C752+C750</f>
        <v>1264.4000000000001</v>
      </c>
      <c r="D749" s="75">
        <f>+D751+D752+D750</f>
        <v>0</v>
      </c>
      <c r="E749" s="74"/>
    </row>
    <row r="750" spans="1:6" ht="24" x14ac:dyDescent="0.25">
      <c r="A750" s="66" t="s">
        <v>937</v>
      </c>
      <c r="B750" s="66" t="s">
        <v>938</v>
      </c>
      <c r="C750" s="74">
        <v>0</v>
      </c>
      <c r="D750" s="74">
        <v>0</v>
      </c>
      <c r="E750" s="74"/>
    </row>
    <row r="751" spans="1:6" ht="24" x14ac:dyDescent="0.25">
      <c r="A751" s="66" t="s">
        <v>646</v>
      </c>
      <c r="B751" s="66" t="s">
        <v>647</v>
      </c>
      <c r="C751" s="74">
        <v>0</v>
      </c>
      <c r="D751" s="74">
        <v>0</v>
      </c>
      <c r="E751" s="74"/>
    </row>
    <row r="752" spans="1:6" x14ac:dyDescent="0.25">
      <c r="A752" s="66" t="s">
        <v>730</v>
      </c>
      <c r="B752" s="66" t="s">
        <v>731</v>
      </c>
      <c r="C752" s="74">
        <v>1264.4000000000001</v>
      </c>
      <c r="D752" s="74">
        <v>0</v>
      </c>
      <c r="E752" s="75"/>
    </row>
    <row r="753" spans="1:5" x14ac:dyDescent="0.25">
      <c r="A753" s="66"/>
      <c r="B753" s="66"/>
      <c r="C753" s="74"/>
      <c r="D753" s="74"/>
      <c r="E753" s="65"/>
    </row>
    <row r="754" spans="1:5" x14ac:dyDescent="0.25">
      <c r="A754" s="8">
        <v>5130</v>
      </c>
      <c r="B754" s="72" t="s">
        <v>301</v>
      </c>
      <c r="C754" s="75">
        <f>C757+C759+C762+C765+C772+C755+C768</f>
        <v>128121.69000000002</v>
      </c>
      <c r="D754" s="75">
        <f>D757+D759+D762+D765+D772+D755+D768</f>
        <v>53999.16</v>
      </c>
      <c r="E754" s="75"/>
    </row>
    <row r="755" spans="1:5" x14ac:dyDescent="0.25">
      <c r="A755" s="8">
        <v>5131</v>
      </c>
      <c r="B755" s="72" t="s">
        <v>648</v>
      </c>
      <c r="C755" s="75">
        <f>+C756</f>
        <v>818.05</v>
      </c>
      <c r="D755" s="75">
        <f>+D756</f>
        <v>818.05</v>
      </c>
      <c r="E755" s="75"/>
    </row>
    <row r="756" spans="1:5" x14ac:dyDescent="0.25">
      <c r="A756" s="79" t="s">
        <v>649</v>
      </c>
      <c r="B756" s="66" t="s">
        <v>650</v>
      </c>
      <c r="C756" s="74">
        <v>818.05</v>
      </c>
      <c r="D756" s="74">
        <v>818.05</v>
      </c>
      <c r="E756" s="74"/>
    </row>
    <row r="757" spans="1:5" x14ac:dyDescent="0.25">
      <c r="A757" s="8">
        <v>5132</v>
      </c>
      <c r="B757" s="72" t="s">
        <v>448</v>
      </c>
      <c r="C757" s="75">
        <f>C758</f>
        <v>25396.400000000001</v>
      </c>
      <c r="D757" s="75">
        <f>D758</f>
        <v>14896.4</v>
      </c>
      <c r="E757" s="75"/>
    </row>
    <row r="758" spans="1:5" x14ac:dyDescent="0.25">
      <c r="A758" s="79" t="s">
        <v>449</v>
      </c>
      <c r="B758" s="66" t="s">
        <v>450</v>
      </c>
      <c r="C758" s="74">
        <v>25396.400000000001</v>
      </c>
      <c r="D758" s="74">
        <v>14896.4</v>
      </c>
      <c r="E758" s="74"/>
    </row>
    <row r="759" spans="1:5" ht="24" x14ac:dyDescent="0.25">
      <c r="A759" s="63" t="s">
        <v>181</v>
      </c>
      <c r="B759" s="63" t="s">
        <v>182</v>
      </c>
      <c r="C759" s="70">
        <f>C761+C760</f>
        <v>0</v>
      </c>
      <c r="D759" s="70">
        <f>D761+D760</f>
        <v>0</v>
      </c>
      <c r="E759" s="70"/>
    </row>
    <row r="760" spans="1:5" ht="24" x14ac:dyDescent="0.25">
      <c r="A760" s="66" t="s">
        <v>302</v>
      </c>
      <c r="B760" s="67" t="s">
        <v>940</v>
      </c>
      <c r="C760" s="68">
        <v>0</v>
      </c>
      <c r="D760" s="68">
        <v>0</v>
      </c>
      <c r="E760" s="68"/>
    </row>
    <row r="761" spans="1:5" x14ac:dyDescent="0.25">
      <c r="A761" s="66" t="s">
        <v>865</v>
      </c>
      <c r="B761" s="66" t="s">
        <v>866</v>
      </c>
      <c r="C761" s="68">
        <v>0</v>
      </c>
      <c r="D761" s="68">
        <v>0</v>
      </c>
      <c r="E761" s="68"/>
    </row>
    <row r="762" spans="1:5" x14ac:dyDescent="0.25">
      <c r="A762" s="63" t="s">
        <v>183</v>
      </c>
      <c r="B762" s="63" t="s">
        <v>184</v>
      </c>
      <c r="C762" s="70">
        <f>C763+C764</f>
        <v>83454.210000000006</v>
      </c>
      <c r="D762" s="70">
        <f>D763+D764</f>
        <v>33459.019999999997</v>
      </c>
      <c r="E762" s="70"/>
    </row>
    <row r="763" spans="1:5" x14ac:dyDescent="0.25">
      <c r="A763" s="66" t="s">
        <v>207</v>
      </c>
      <c r="B763" s="66" t="s">
        <v>209</v>
      </c>
      <c r="C763" s="68">
        <v>83454.210000000006</v>
      </c>
      <c r="D763" s="68">
        <v>33459.019999999997</v>
      </c>
      <c r="E763" s="68"/>
    </row>
    <row r="764" spans="1:5" x14ac:dyDescent="0.25">
      <c r="A764" s="78" t="s">
        <v>208</v>
      </c>
      <c r="B764" s="78" t="s">
        <v>210</v>
      </c>
      <c r="C764" s="68">
        <v>0</v>
      </c>
      <c r="D764" s="68">
        <v>0</v>
      </c>
      <c r="E764" s="68"/>
    </row>
    <row r="765" spans="1:5" ht="24" x14ac:dyDescent="0.25">
      <c r="A765" s="8">
        <v>5135</v>
      </c>
      <c r="B765" s="72" t="s">
        <v>303</v>
      </c>
      <c r="C765" s="70">
        <f>+C766+C767</f>
        <v>7980.8</v>
      </c>
      <c r="D765" s="70">
        <f>+D766+D767</f>
        <v>0</v>
      </c>
      <c r="E765" s="70"/>
    </row>
    <row r="766" spans="1:5" ht="24" x14ac:dyDescent="0.25">
      <c r="A766" s="79" t="s">
        <v>651</v>
      </c>
      <c r="B766" s="66" t="s">
        <v>652</v>
      </c>
      <c r="C766" s="68">
        <v>0</v>
      </c>
      <c r="D766" s="68">
        <v>0</v>
      </c>
      <c r="E766" s="68"/>
    </row>
    <row r="767" spans="1:5" x14ac:dyDescent="0.25">
      <c r="A767" s="79" t="s">
        <v>304</v>
      </c>
      <c r="B767" s="66" t="s">
        <v>305</v>
      </c>
      <c r="C767" s="68">
        <v>7980.8</v>
      </c>
      <c r="D767" s="68">
        <v>0</v>
      </c>
      <c r="E767" s="68"/>
    </row>
    <row r="768" spans="1:5" x14ac:dyDescent="0.25">
      <c r="A768" s="8">
        <v>5137</v>
      </c>
      <c r="B768" s="72" t="s">
        <v>991</v>
      </c>
      <c r="C768" s="70">
        <f>C769+C770+C771</f>
        <v>230</v>
      </c>
      <c r="D768" s="70">
        <f>D769+D770+D771</f>
        <v>0</v>
      </c>
      <c r="E768" s="70"/>
    </row>
    <row r="769" spans="1:5" x14ac:dyDescent="0.25">
      <c r="A769" s="79" t="s">
        <v>992</v>
      </c>
      <c r="B769" s="66" t="s">
        <v>993</v>
      </c>
      <c r="C769" s="68">
        <v>230</v>
      </c>
      <c r="D769" s="68">
        <v>0</v>
      </c>
      <c r="E769" s="68"/>
    </row>
    <row r="770" spans="1:5" x14ac:dyDescent="0.25">
      <c r="A770" s="79" t="s">
        <v>994</v>
      </c>
      <c r="B770" s="66" t="s">
        <v>995</v>
      </c>
      <c r="C770" s="68">
        <v>0</v>
      </c>
      <c r="D770" s="68">
        <v>0</v>
      </c>
      <c r="E770" s="68"/>
    </row>
    <row r="771" spans="1:5" x14ac:dyDescent="0.25">
      <c r="A771" s="79" t="s">
        <v>996</v>
      </c>
      <c r="B771" s="66" t="s">
        <v>997</v>
      </c>
      <c r="C771" s="68">
        <v>0</v>
      </c>
      <c r="D771" s="68">
        <v>0</v>
      </c>
      <c r="E771" s="68"/>
    </row>
    <row r="772" spans="1:5" x14ac:dyDescent="0.25">
      <c r="A772" s="8">
        <v>5139</v>
      </c>
      <c r="B772" s="72" t="s">
        <v>377</v>
      </c>
      <c r="C772" s="70">
        <f>C774+C775+C773</f>
        <v>10242.23</v>
      </c>
      <c r="D772" s="70">
        <f>D774+D775+D773</f>
        <v>4825.6900000000005</v>
      </c>
      <c r="E772" s="70"/>
    </row>
    <row r="773" spans="1:5" x14ac:dyDescent="0.25">
      <c r="A773" s="79" t="s">
        <v>378</v>
      </c>
      <c r="B773" s="66" t="s">
        <v>380</v>
      </c>
      <c r="C773" s="68">
        <v>350.89</v>
      </c>
      <c r="D773" s="68">
        <v>37.93</v>
      </c>
      <c r="E773" s="68"/>
    </row>
    <row r="774" spans="1:5" x14ac:dyDescent="0.25">
      <c r="A774" s="79" t="s">
        <v>451</v>
      </c>
      <c r="B774" s="66" t="s">
        <v>452</v>
      </c>
      <c r="C774" s="68">
        <v>2</v>
      </c>
      <c r="D774" s="68">
        <v>2</v>
      </c>
      <c r="E774" s="68"/>
    </row>
    <row r="775" spans="1:5" ht="24" x14ac:dyDescent="0.25">
      <c r="A775" s="79" t="s">
        <v>379</v>
      </c>
      <c r="B775" s="66" t="s">
        <v>381</v>
      </c>
      <c r="C775" s="68">
        <v>9889.34</v>
      </c>
      <c r="D775" s="68">
        <v>4785.76</v>
      </c>
      <c r="E775" s="68"/>
    </row>
    <row r="776" spans="1:5" x14ac:dyDescent="0.25">
      <c r="A776" s="72" t="s">
        <v>185</v>
      </c>
      <c r="B776" s="72" t="s">
        <v>186</v>
      </c>
      <c r="C776" s="70">
        <f>C777</f>
        <v>8919.2199999999993</v>
      </c>
      <c r="D776" s="70">
        <f>D777</f>
        <v>4459.6099999999997</v>
      </c>
      <c r="E776" s="70"/>
    </row>
    <row r="777" spans="1:5" x14ac:dyDescent="0.25">
      <c r="A777" s="104">
        <v>5510</v>
      </c>
      <c r="B777" s="104" t="s">
        <v>867</v>
      </c>
      <c r="C777" s="68">
        <v>8919.2199999999993</v>
      </c>
      <c r="D777" s="68">
        <v>4459.6099999999997</v>
      </c>
      <c r="E777" s="68"/>
    </row>
    <row r="778" spans="1:5" x14ac:dyDescent="0.25">
      <c r="A778" s="104"/>
      <c r="B778" s="104"/>
      <c r="C778" s="104"/>
      <c r="D778" s="70"/>
      <c r="E778" s="70"/>
    </row>
    <row r="779" spans="1:5" x14ac:dyDescent="0.25">
      <c r="A779" s="104"/>
      <c r="B779" s="104"/>
      <c r="C779" s="104"/>
      <c r="D779" s="68"/>
      <c r="E779" s="68"/>
    </row>
    <row r="780" spans="1:5" x14ac:dyDescent="0.25">
      <c r="A780" s="104"/>
      <c r="B780" s="104" t="s">
        <v>55</v>
      </c>
      <c r="C780" s="104"/>
      <c r="D780" s="104"/>
      <c r="E780" s="104"/>
    </row>
    <row r="781" spans="1:5" x14ac:dyDescent="0.25">
      <c r="A781" s="104"/>
      <c r="B781" s="104"/>
      <c r="C781" s="104"/>
      <c r="D781" s="104"/>
      <c r="E781" s="104"/>
    </row>
    <row r="783" spans="1:5" x14ac:dyDescent="0.25">
      <c r="A783" s="114" t="s">
        <v>154</v>
      </c>
      <c r="B783" s="114"/>
      <c r="C783" s="114"/>
      <c r="D783" s="114"/>
      <c r="E783" s="104"/>
    </row>
    <row r="785" spans="1:5" ht="24" x14ac:dyDescent="0.25">
      <c r="B785" s="104" t="s">
        <v>1</v>
      </c>
      <c r="C785" s="58" t="s">
        <v>1163</v>
      </c>
      <c r="D785" s="58" t="s">
        <v>1146</v>
      </c>
      <c r="E785" s="73" t="s">
        <v>135</v>
      </c>
    </row>
    <row r="787" spans="1:5" ht="24" x14ac:dyDescent="0.25">
      <c r="B787" s="102" t="s">
        <v>155</v>
      </c>
      <c r="C787" s="17">
        <v>24831893.059999999</v>
      </c>
      <c r="D787" s="17">
        <v>24398061.870000001</v>
      </c>
      <c r="E787" s="2" t="s">
        <v>142</v>
      </c>
    </row>
    <row r="788" spans="1:5" x14ac:dyDescent="0.25">
      <c r="B788" s="102" t="s">
        <v>4</v>
      </c>
      <c r="C788" s="102">
        <v>0</v>
      </c>
      <c r="D788" s="102">
        <v>0</v>
      </c>
    </row>
    <row r="789" spans="1:5" x14ac:dyDescent="0.25">
      <c r="B789" s="102" t="s">
        <v>5</v>
      </c>
      <c r="C789" s="102">
        <v>0</v>
      </c>
      <c r="D789" s="102">
        <v>0</v>
      </c>
    </row>
    <row r="790" spans="1:5" x14ac:dyDescent="0.25">
      <c r="B790" s="102" t="s">
        <v>156</v>
      </c>
      <c r="C790" s="102">
        <v>0</v>
      </c>
      <c r="D790" s="102">
        <v>0</v>
      </c>
    </row>
    <row r="791" spans="1:5" x14ac:dyDescent="0.25">
      <c r="B791" s="102" t="s">
        <v>157</v>
      </c>
      <c r="C791" s="42">
        <v>0</v>
      </c>
      <c r="D791" s="42">
        <v>0</v>
      </c>
    </row>
    <row r="792" spans="1:5" x14ac:dyDescent="0.25">
      <c r="B792" s="104" t="s">
        <v>6</v>
      </c>
      <c r="C792" s="22">
        <f>+C787+C791</f>
        <v>24831893.059999999</v>
      </c>
      <c r="D792" s="22">
        <f>+D787+D791</f>
        <v>24398061.870000001</v>
      </c>
    </row>
    <row r="794" spans="1:5" x14ac:dyDescent="0.25">
      <c r="A794" s="104"/>
      <c r="B794" s="104"/>
      <c r="C794" s="104"/>
      <c r="D794" s="104"/>
      <c r="E794" s="104"/>
    </row>
    <row r="795" spans="1:5" x14ac:dyDescent="0.25">
      <c r="A795" s="114" t="s">
        <v>146</v>
      </c>
      <c r="B795" s="114"/>
      <c r="C795" s="104"/>
      <c r="D795" s="104"/>
      <c r="E795" s="102"/>
    </row>
    <row r="796" spans="1:5" ht="24" x14ac:dyDescent="0.25">
      <c r="A796" s="104" t="s">
        <v>2</v>
      </c>
      <c r="B796" s="104" t="s">
        <v>1</v>
      </c>
      <c r="C796" s="58" t="s">
        <v>1163</v>
      </c>
      <c r="D796" s="58" t="s">
        <v>1146</v>
      </c>
      <c r="E796" s="73" t="s">
        <v>135</v>
      </c>
    </row>
    <row r="797" spans="1:5" x14ac:dyDescent="0.25">
      <c r="A797" s="5">
        <v>1240</v>
      </c>
      <c r="B797" s="55" t="s">
        <v>21</v>
      </c>
      <c r="C797" s="86"/>
      <c r="D797" s="86"/>
      <c r="E797" s="73"/>
    </row>
    <row r="798" spans="1:5" x14ac:dyDescent="0.25">
      <c r="A798" s="25">
        <v>1241</v>
      </c>
      <c r="B798" s="25" t="s">
        <v>22</v>
      </c>
      <c r="C798" s="87"/>
      <c r="D798" s="87"/>
      <c r="E798" s="10"/>
    </row>
    <row r="799" spans="1:5" x14ac:dyDescent="0.25">
      <c r="A799" s="5" t="s">
        <v>23</v>
      </c>
      <c r="B799" s="5" t="s">
        <v>90</v>
      </c>
      <c r="C799" s="28">
        <v>0</v>
      </c>
      <c r="D799" s="28">
        <v>0</v>
      </c>
    </row>
    <row r="800" spans="1:5" x14ac:dyDescent="0.25">
      <c r="A800" s="5" t="s">
        <v>24</v>
      </c>
      <c r="B800" s="5" t="s">
        <v>91</v>
      </c>
      <c r="C800" s="28">
        <v>0</v>
      </c>
      <c r="D800" s="28">
        <v>0</v>
      </c>
    </row>
    <row r="801" spans="1:5" x14ac:dyDescent="0.25">
      <c r="A801" s="56" t="s">
        <v>25</v>
      </c>
      <c r="B801" s="25" t="s">
        <v>149</v>
      </c>
      <c r="C801" s="87"/>
      <c r="D801" s="87"/>
    </row>
    <row r="802" spans="1:5" x14ac:dyDescent="0.25">
      <c r="A802" s="5" t="s">
        <v>81</v>
      </c>
      <c r="B802" s="5" t="s">
        <v>148</v>
      </c>
      <c r="C802" s="28">
        <v>0</v>
      </c>
      <c r="D802" s="28">
        <v>0</v>
      </c>
      <c r="E802" s="102"/>
    </row>
    <row r="803" spans="1:5" x14ac:dyDescent="0.25">
      <c r="E803" s="102"/>
    </row>
    <row r="804" spans="1:5" ht="12.75" x14ac:dyDescent="0.25">
      <c r="A804" s="123" t="s">
        <v>44</v>
      </c>
      <c r="B804" s="123"/>
      <c r="C804" s="123"/>
      <c r="D804" s="123"/>
      <c r="E804" s="104"/>
    </row>
    <row r="806" spans="1:5" x14ac:dyDescent="0.25">
      <c r="A806" s="114" t="s">
        <v>45</v>
      </c>
      <c r="B806" s="114"/>
      <c r="C806" s="104"/>
      <c r="D806" s="104"/>
      <c r="E806" s="102"/>
    </row>
    <row r="807" spans="1:5" x14ac:dyDescent="0.25">
      <c r="A807" s="114" t="s">
        <v>158</v>
      </c>
      <c r="B807" s="113"/>
      <c r="C807" s="113"/>
      <c r="D807" s="113"/>
      <c r="E807" s="113"/>
    </row>
    <row r="809" spans="1:5" ht="12.75" x14ac:dyDescent="0.25">
      <c r="A809" s="123" t="s">
        <v>159</v>
      </c>
      <c r="B809" s="123"/>
      <c r="C809" s="123"/>
      <c r="D809" s="123"/>
      <c r="E809" s="123"/>
    </row>
    <row r="811" spans="1:5" x14ac:dyDescent="0.25">
      <c r="A811" s="114" t="s">
        <v>118</v>
      </c>
      <c r="B811" s="114"/>
      <c r="C811" s="114"/>
      <c r="D811" s="114"/>
      <c r="E811" s="114"/>
    </row>
    <row r="812" spans="1:5" x14ac:dyDescent="0.25">
      <c r="A812" s="124" t="s">
        <v>120</v>
      </c>
      <c r="B812" s="124"/>
      <c r="C812" s="124"/>
      <c r="D812" s="124"/>
      <c r="E812" s="124"/>
    </row>
    <row r="813" spans="1:5" x14ac:dyDescent="0.25">
      <c r="A813" s="125" t="s">
        <v>113</v>
      </c>
      <c r="B813" s="125"/>
      <c r="C813" s="125"/>
      <c r="D813" s="125"/>
      <c r="E813" s="125"/>
    </row>
    <row r="814" spans="1:5" x14ac:dyDescent="0.25">
      <c r="A814" s="118" t="s">
        <v>114</v>
      </c>
      <c r="B814" s="118"/>
      <c r="C814" s="118"/>
      <c r="D814" s="118"/>
      <c r="E814" s="118"/>
    </row>
    <row r="815" spans="1:5" x14ac:dyDescent="0.25">
      <c r="A815" s="118" t="s">
        <v>115</v>
      </c>
      <c r="B815" s="118"/>
      <c r="C815" s="118"/>
      <c r="D815" s="118"/>
      <c r="E815" s="118"/>
    </row>
    <row r="816" spans="1:5" x14ac:dyDescent="0.25">
      <c r="A816" s="118" t="s">
        <v>116</v>
      </c>
      <c r="B816" s="118"/>
      <c r="C816" s="118"/>
      <c r="D816" s="118"/>
      <c r="E816" s="118"/>
    </row>
    <row r="817" spans="1:5" x14ac:dyDescent="0.25">
      <c r="A817" s="118" t="s">
        <v>117</v>
      </c>
      <c r="B817" s="118"/>
      <c r="C817" s="118"/>
      <c r="D817" s="118"/>
      <c r="E817" s="118"/>
    </row>
    <row r="818" spans="1:5" x14ac:dyDescent="0.25">
      <c r="A818" s="114" t="s">
        <v>46</v>
      </c>
      <c r="B818" s="114"/>
      <c r="C818" s="114"/>
      <c r="D818" s="114"/>
      <c r="E818" s="114"/>
    </row>
    <row r="819" spans="1:5" x14ac:dyDescent="0.25">
      <c r="A819" s="113" t="s">
        <v>119</v>
      </c>
      <c r="B819" s="113"/>
      <c r="C819" s="113"/>
      <c r="D819" s="113"/>
      <c r="E819" s="113"/>
    </row>
    <row r="820" spans="1:5" x14ac:dyDescent="0.25">
      <c r="E820" s="102"/>
    </row>
    <row r="821" spans="1:5" x14ac:dyDescent="0.25">
      <c r="A821" s="114" t="s">
        <v>47</v>
      </c>
      <c r="B821" s="114"/>
      <c r="C821" s="114"/>
      <c r="D821" s="114"/>
      <c r="E821" s="114"/>
    </row>
    <row r="823" spans="1:5" x14ac:dyDescent="0.25">
      <c r="A823" s="114" t="s">
        <v>48</v>
      </c>
      <c r="B823" s="114"/>
      <c r="C823" s="114"/>
      <c r="D823" s="114"/>
      <c r="E823" s="114"/>
    </row>
    <row r="824" spans="1:5" ht="12.75" x14ac:dyDescent="0.25">
      <c r="A824" s="119"/>
      <c r="B824" s="119"/>
      <c r="C824" s="119"/>
      <c r="D824" s="119"/>
      <c r="E824" s="119"/>
    </row>
    <row r="825" spans="1:5" x14ac:dyDescent="0.25">
      <c r="A825" s="120" t="s">
        <v>121</v>
      </c>
      <c r="B825" s="120"/>
      <c r="C825" s="120"/>
      <c r="D825" s="120"/>
      <c r="E825" s="120"/>
    </row>
    <row r="826" spans="1:5" x14ac:dyDescent="0.25">
      <c r="A826" s="121" t="s">
        <v>122</v>
      </c>
      <c r="B826" s="121"/>
      <c r="C826" s="121"/>
      <c r="D826" s="121"/>
      <c r="E826" s="121"/>
    </row>
    <row r="827" spans="1:5" x14ac:dyDescent="0.25">
      <c r="A827" s="122" t="s">
        <v>123</v>
      </c>
      <c r="B827" s="122"/>
      <c r="C827" s="122"/>
      <c r="D827" s="122"/>
      <c r="E827" s="122"/>
    </row>
    <row r="828" spans="1:5" x14ac:dyDescent="0.25">
      <c r="A828" s="117" t="s">
        <v>124</v>
      </c>
      <c r="B828" s="117"/>
      <c r="C828" s="117"/>
      <c r="D828" s="117"/>
      <c r="E828" s="117"/>
    </row>
    <row r="829" spans="1:5" x14ac:dyDescent="0.25">
      <c r="A829" s="117" t="s">
        <v>125</v>
      </c>
      <c r="B829" s="117"/>
      <c r="C829" s="117"/>
      <c r="D829" s="117"/>
      <c r="E829" s="117"/>
    </row>
    <row r="830" spans="1:5" x14ac:dyDescent="0.25">
      <c r="A830" s="115" t="s">
        <v>126</v>
      </c>
      <c r="B830" s="115"/>
      <c r="C830" s="115"/>
      <c r="D830" s="115"/>
      <c r="E830" s="115"/>
    </row>
    <row r="831" spans="1:5" x14ac:dyDescent="0.25">
      <c r="A831" s="115" t="s">
        <v>127</v>
      </c>
      <c r="B831" s="115"/>
      <c r="C831" s="115"/>
      <c r="D831" s="115"/>
      <c r="E831" s="115"/>
    </row>
    <row r="832" spans="1:5" x14ac:dyDescent="0.25">
      <c r="E832" s="102"/>
    </row>
    <row r="833" spans="1:5" x14ac:dyDescent="0.25">
      <c r="A833" s="114" t="s">
        <v>49</v>
      </c>
      <c r="B833" s="114"/>
      <c r="C833" s="114"/>
      <c r="D833" s="114"/>
      <c r="E833" s="114"/>
    </row>
    <row r="834" spans="1:5" x14ac:dyDescent="0.25">
      <c r="A834" s="116" t="s">
        <v>128</v>
      </c>
      <c r="B834" s="116"/>
      <c r="C834" s="116"/>
      <c r="D834" s="116"/>
      <c r="E834" s="116"/>
    </row>
    <row r="836" spans="1:5" x14ac:dyDescent="0.25">
      <c r="A836" s="114" t="s">
        <v>50</v>
      </c>
      <c r="B836" s="114"/>
      <c r="C836" s="114"/>
      <c r="D836" s="114"/>
      <c r="E836" s="114"/>
    </row>
    <row r="837" spans="1:5" x14ac:dyDescent="0.25">
      <c r="E837" s="102"/>
    </row>
    <row r="838" spans="1:5" x14ac:dyDescent="0.25">
      <c r="A838" s="113" t="s">
        <v>1160</v>
      </c>
      <c r="B838" s="113"/>
      <c r="C838" s="113"/>
      <c r="D838" s="113"/>
      <c r="E838" s="113"/>
    </row>
    <row r="840" spans="1:5" x14ac:dyDescent="0.25">
      <c r="A840" s="114" t="s">
        <v>51</v>
      </c>
      <c r="B840" s="114"/>
      <c r="C840" s="114"/>
      <c r="D840" s="114"/>
      <c r="E840" s="114"/>
    </row>
    <row r="841" spans="1:5" x14ac:dyDescent="0.25">
      <c r="E841" s="102"/>
    </row>
    <row r="842" spans="1:5" x14ac:dyDescent="0.25">
      <c r="A842" s="116" t="s">
        <v>144</v>
      </c>
      <c r="B842" s="116"/>
      <c r="C842" s="116"/>
      <c r="D842" s="116"/>
      <c r="E842" s="116"/>
    </row>
    <row r="843" spans="1:5" x14ac:dyDescent="0.25">
      <c r="E843" s="102"/>
    </row>
    <row r="844" spans="1:5" x14ac:dyDescent="0.25">
      <c r="A844" s="114" t="s">
        <v>52</v>
      </c>
      <c r="B844" s="114"/>
      <c r="C844" s="114"/>
      <c r="D844" s="114"/>
      <c r="E844" s="114"/>
    </row>
    <row r="845" spans="1:5" x14ac:dyDescent="0.25">
      <c r="E845" s="102"/>
    </row>
    <row r="846" spans="1:5" x14ac:dyDescent="0.25">
      <c r="A846" s="113" t="s">
        <v>136</v>
      </c>
      <c r="B846" s="113"/>
      <c r="C846" s="113"/>
      <c r="D846" s="113"/>
      <c r="E846" s="113"/>
    </row>
    <row r="847" spans="1:5" x14ac:dyDescent="0.25">
      <c r="E847" s="102"/>
    </row>
    <row r="848" spans="1:5" x14ac:dyDescent="0.25">
      <c r="A848" s="114" t="s">
        <v>160</v>
      </c>
      <c r="B848" s="114"/>
      <c r="C848" s="114"/>
      <c r="D848" s="114"/>
      <c r="E848" s="114"/>
    </row>
    <row r="850" spans="1:5" x14ac:dyDescent="0.25">
      <c r="A850" s="113" t="s">
        <v>129</v>
      </c>
      <c r="B850" s="113"/>
      <c r="C850" s="113"/>
      <c r="D850" s="113"/>
      <c r="E850" s="113"/>
    </row>
    <row r="851" spans="1:5" x14ac:dyDescent="0.25">
      <c r="E851" s="102"/>
    </row>
    <row r="852" spans="1:5" x14ac:dyDescent="0.25">
      <c r="A852" s="113" t="s">
        <v>130</v>
      </c>
      <c r="B852" s="113"/>
      <c r="C852" s="113"/>
      <c r="D852" s="113"/>
      <c r="E852" s="113"/>
    </row>
    <row r="853" spans="1:5" x14ac:dyDescent="0.25">
      <c r="A853" s="113"/>
      <c r="B853" s="113"/>
      <c r="C853" s="113"/>
      <c r="D853" s="113"/>
      <c r="E853" s="113"/>
    </row>
    <row r="855" spans="1:5" s="43" customFormat="1" ht="14.25" x14ac:dyDescent="0.25">
      <c r="A855" s="113" t="s">
        <v>161</v>
      </c>
      <c r="B855" s="113"/>
      <c r="C855" s="113"/>
      <c r="D855" s="113"/>
      <c r="E855" s="113"/>
    </row>
    <row r="857" spans="1:5" x14ac:dyDescent="0.25">
      <c r="A857" s="114" t="s">
        <v>66</v>
      </c>
      <c r="B857" s="114"/>
      <c r="C857" s="114"/>
      <c r="D857" s="114"/>
      <c r="E857" s="114"/>
    </row>
    <row r="858" spans="1:5" x14ac:dyDescent="0.25">
      <c r="A858" s="113" t="s">
        <v>150</v>
      </c>
      <c r="B858" s="113"/>
      <c r="C858" s="113"/>
      <c r="D858" s="113"/>
      <c r="E858" s="113"/>
    </row>
    <row r="859" spans="1:5" x14ac:dyDescent="0.25">
      <c r="A859" s="104"/>
      <c r="B859" s="104"/>
      <c r="C859" s="104"/>
      <c r="D859" s="104"/>
      <c r="E859" s="104"/>
    </row>
    <row r="860" spans="1:5" x14ac:dyDescent="0.25">
      <c r="A860" s="114" t="s">
        <v>56</v>
      </c>
      <c r="B860" s="114"/>
      <c r="C860" s="114"/>
      <c r="D860" s="114"/>
      <c r="E860" s="114"/>
    </row>
    <row r="862" spans="1:5" x14ac:dyDescent="0.25">
      <c r="A862" s="113" t="s">
        <v>131</v>
      </c>
      <c r="B862" s="113"/>
      <c r="C862" s="113"/>
      <c r="D862" s="113"/>
      <c r="E862" s="113"/>
    </row>
    <row r="863" spans="1:5" x14ac:dyDescent="0.25">
      <c r="A863" s="113"/>
      <c r="B863" s="113"/>
      <c r="C863" s="113"/>
      <c r="D863" s="113"/>
      <c r="E863" s="113"/>
    </row>
    <row r="864" spans="1:5" x14ac:dyDescent="0.25">
      <c r="E864" s="102"/>
    </row>
    <row r="865" spans="1:5" x14ac:dyDescent="0.25">
      <c r="E865" s="102"/>
    </row>
    <row r="866" spans="1:5" x14ac:dyDescent="0.25">
      <c r="E866" s="102"/>
    </row>
    <row r="867" spans="1:5" x14ac:dyDescent="0.25">
      <c r="C867" s="102" t="s">
        <v>1138</v>
      </c>
      <c r="E867" s="102"/>
    </row>
    <row r="868" spans="1:5" x14ac:dyDescent="0.25">
      <c r="E868" s="102"/>
    </row>
    <row r="869" spans="1:5" x14ac:dyDescent="0.25">
      <c r="E869" s="102"/>
    </row>
    <row r="870" spans="1:5" x14ac:dyDescent="0.25">
      <c r="E870" s="102"/>
    </row>
    <row r="871" spans="1:5" x14ac:dyDescent="0.25">
      <c r="E871" s="102"/>
    </row>
    <row r="872" spans="1:5" x14ac:dyDescent="0.25">
      <c r="E872" s="102"/>
    </row>
    <row r="873" spans="1:5" x14ac:dyDescent="0.25">
      <c r="E873" s="102"/>
    </row>
    <row r="874" spans="1:5" x14ac:dyDescent="0.25">
      <c r="E874" s="102"/>
    </row>
    <row r="875" spans="1:5" ht="12.75" x14ac:dyDescent="0.2">
      <c r="E875" s="98"/>
    </row>
    <row r="876" spans="1:5" ht="15" x14ac:dyDescent="0.25">
      <c r="A876" s="49"/>
      <c r="B876" s="48"/>
      <c r="C876" s="48"/>
      <c r="D876" s="48"/>
      <c r="E876" s="98"/>
    </row>
    <row r="877" spans="1:5" ht="14.25" x14ac:dyDescent="0.2">
      <c r="A877" s="112"/>
      <c r="B877" s="112"/>
      <c r="C877" s="105"/>
      <c r="D877" s="105"/>
      <c r="E877" s="98"/>
    </row>
  </sheetData>
  <mergeCells count="61">
    <mergeCell ref="A877:B877"/>
    <mergeCell ref="A852:E853"/>
    <mergeCell ref="A855:E855"/>
    <mergeCell ref="A857:E857"/>
    <mergeCell ref="A858:E858"/>
    <mergeCell ref="A860:E860"/>
    <mergeCell ref="A862:E863"/>
    <mergeCell ref="A850:E850"/>
    <mergeCell ref="A830:E830"/>
    <mergeCell ref="A831:E831"/>
    <mergeCell ref="A833:E833"/>
    <mergeCell ref="A834:E834"/>
    <mergeCell ref="A836:E836"/>
    <mergeCell ref="A838:E838"/>
    <mergeCell ref="A840:E840"/>
    <mergeCell ref="A842:E842"/>
    <mergeCell ref="A844:E844"/>
    <mergeCell ref="A846:E846"/>
    <mergeCell ref="A848:E848"/>
    <mergeCell ref="A829:E829"/>
    <mergeCell ref="A816:E816"/>
    <mergeCell ref="A817:E817"/>
    <mergeCell ref="A818:E818"/>
    <mergeCell ref="A819:E819"/>
    <mergeCell ref="A821:E821"/>
    <mergeCell ref="A823:E823"/>
    <mergeCell ref="A824:E824"/>
    <mergeCell ref="A825:E825"/>
    <mergeCell ref="A826:E826"/>
    <mergeCell ref="A827:E827"/>
    <mergeCell ref="A828:E828"/>
    <mergeCell ref="A815:E815"/>
    <mergeCell ref="A722:B722"/>
    <mergeCell ref="A783:D783"/>
    <mergeCell ref="A795:B795"/>
    <mergeCell ref="A804:D804"/>
    <mergeCell ref="A806:B806"/>
    <mergeCell ref="A807:E807"/>
    <mergeCell ref="A809:E809"/>
    <mergeCell ref="A811:E811"/>
    <mergeCell ref="A812:E812"/>
    <mergeCell ref="A813:E813"/>
    <mergeCell ref="A814:E814"/>
    <mergeCell ref="A720:B720"/>
    <mergeCell ref="A42:E42"/>
    <mergeCell ref="A58:E58"/>
    <mergeCell ref="A60:E60"/>
    <mergeCell ref="A257:E257"/>
    <mergeCell ref="A259:E259"/>
    <mergeCell ref="A273:D273"/>
    <mergeCell ref="A293:E293"/>
    <mergeCell ref="A520:E520"/>
    <mergeCell ref="A521:E521"/>
    <mergeCell ref="A526:E526"/>
    <mergeCell ref="A537:E537"/>
    <mergeCell ref="A40:E40"/>
    <mergeCell ref="A2:E2"/>
    <mergeCell ref="A3:E3"/>
    <mergeCell ref="A4:E4"/>
    <mergeCell ref="A7:E7"/>
    <mergeCell ref="A14:E14"/>
  </mergeCells>
  <pageMargins left="0.9055118110236221" right="0.70866141732283472" top="0.55118110236220474" bottom="0.74803149606299213" header="0.31496062992125984" footer="0.31496062992125984"/>
  <pageSetup scale="60"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1"/>
  <sheetViews>
    <sheetView topLeftCell="A16" zoomScale="115" zoomScaleNormal="115" workbookViewId="0">
      <selection activeCell="B35" sqref="B35"/>
    </sheetView>
  </sheetViews>
  <sheetFormatPr baseColWidth="10" defaultColWidth="11.42578125" defaultRowHeight="12" x14ac:dyDescent="0.25"/>
  <cols>
    <col min="1" max="1" width="17.7109375" style="108" customWidth="1"/>
    <col min="2" max="2" width="51.28515625" style="108" customWidth="1"/>
    <col min="3" max="3" width="18.7109375" style="108" customWidth="1"/>
    <col min="4" max="4" width="18.7109375" style="108" bestFit="1" customWidth="1"/>
    <col min="5" max="5" width="20.140625" style="2" customWidth="1"/>
    <col min="6" max="6" width="15" style="108" customWidth="1"/>
    <col min="7" max="16384" width="11.42578125" style="108"/>
  </cols>
  <sheetData>
    <row r="1" spans="1:5" ht="20.25" x14ac:dyDescent="0.25">
      <c r="A1" s="101"/>
      <c r="B1" s="101"/>
      <c r="C1" s="101"/>
      <c r="D1" s="101"/>
      <c r="E1" s="101"/>
    </row>
    <row r="2" spans="1:5" ht="18" x14ac:dyDescent="0.25">
      <c r="A2" s="128" t="s">
        <v>68</v>
      </c>
      <c r="B2" s="128"/>
      <c r="C2" s="128"/>
      <c r="D2" s="128"/>
      <c r="E2" s="128"/>
    </row>
    <row r="3" spans="1:5" ht="15.75" x14ac:dyDescent="0.25">
      <c r="A3" s="129" t="s">
        <v>7</v>
      </c>
      <c r="B3" s="129"/>
      <c r="C3" s="129"/>
      <c r="D3" s="129"/>
      <c r="E3" s="129"/>
    </row>
    <row r="4" spans="1:5" ht="15.75" x14ac:dyDescent="0.25">
      <c r="A4" s="129" t="s">
        <v>1195</v>
      </c>
      <c r="B4" s="129"/>
      <c r="C4" s="129"/>
      <c r="D4" s="129"/>
      <c r="E4" s="129"/>
    </row>
    <row r="5" spans="1:5" x14ac:dyDescent="0.25">
      <c r="A5" s="109"/>
      <c r="B5" s="109"/>
      <c r="C5" s="109"/>
      <c r="D5" s="109"/>
      <c r="E5" s="109"/>
    </row>
    <row r="6" spans="1:5" x14ac:dyDescent="0.25">
      <c r="E6" s="108"/>
    </row>
    <row r="7" spans="1:5" ht="12.75" x14ac:dyDescent="0.25">
      <c r="A7" s="123" t="s">
        <v>8</v>
      </c>
      <c r="B7" s="123"/>
      <c r="C7" s="123"/>
      <c r="D7" s="123"/>
      <c r="E7" s="123"/>
    </row>
    <row r="8" spans="1:5" x14ac:dyDescent="0.25">
      <c r="A8" s="6"/>
      <c r="B8" s="6"/>
      <c r="C8" s="6"/>
      <c r="D8" s="6"/>
      <c r="E8" s="6"/>
    </row>
    <row r="9" spans="1:5" ht="12.75" x14ac:dyDescent="0.25">
      <c r="B9" s="45" t="s">
        <v>9</v>
      </c>
      <c r="C9" s="45"/>
      <c r="D9" s="45"/>
    </row>
    <row r="12" spans="1:5" x14ac:dyDescent="0.25">
      <c r="A12" s="82" t="s">
        <v>172</v>
      </c>
      <c r="B12" s="81"/>
      <c r="C12" s="81"/>
      <c r="D12" s="81"/>
      <c r="E12" s="81"/>
    </row>
    <row r="13" spans="1:5" x14ac:dyDescent="0.25">
      <c r="A13" s="82"/>
      <c r="B13" s="81"/>
      <c r="C13" s="81"/>
      <c r="D13" s="81"/>
      <c r="E13" s="81"/>
    </row>
    <row r="14" spans="1:5" x14ac:dyDescent="0.25">
      <c r="A14" s="113" t="s">
        <v>18</v>
      </c>
      <c r="B14" s="113"/>
      <c r="C14" s="113"/>
      <c r="D14" s="113"/>
      <c r="E14" s="113"/>
    </row>
    <row r="16" spans="1:5" ht="24" x14ac:dyDescent="0.25">
      <c r="A16" s="109" t="s">
        <v>0</v>
      </c>
      <c r="B16" s="109" t="s">
        <v>1</v>
      </c>
      <c r="C16" s="58" t="s">
        <v>1194</v>
      </c>
      <c r="D16" s="58" t="s">
        <v>1163</v>
      </c>
      <c r="E16" s="73" t="s">
        <v>135</v>
      </c>
    </row>
    <row r="17" spans="1:5" x14ac:dyDescent="0.25">
      <c r="A17" s="109">
        <v>1000</v>
      </c>
      <c r="B17" s="109" t="s">
        <v>172</v>
      </c>
      <c r="C17" s="9">
        <f>C18+C63</f>
        <v>41941453.989999995</v>
      </c>
      <c r="D17" s="9">
        <f>D18+D63</f>
        <v>42668739.229999997</v>
      </c>
      <c r="E17" s="73"/>
    </row>
    <row r="18" spans="1:5" x14ac:dyDescent="0.25">
      <c r="A18" s="109">
        <v>1100</v>
      </c>
      <c r="B18" s="109" t="s">
        <v>173</v>
      </c>
      <c r="C18" s="9">
        <f>+C19+C38</f>
        <v>24642081.080000002</v>
      </c>
      <c r="D18" s="9">
        <f>+D19+D38</f>
        <v>24833023.990000002</v>
      </c>
      <c r="E18" s="73"/>
    </row>
    <row r="19" spans="1:5" ht="14.25" x14ac:dyDescent="0.25">
      <c r="A19" s="59" t="s">
        <v>10</v>
      </c>
      <c r="B19" s="110" t="s">
        <v>11</v>
      </c>
      <c r="C19" s="11">
        <f>C20+C23</f>
        <v>24634721.390000001</v>
      </c>
      <c r="D19" s="11">
        <f>D20+D23</f>
        <v>24831893.060000002</v>
      </c>
      <c r="E19" s="52"/>
    </row>
    <row r="20" spans="1:5" x14ac:dyDescent="0.25">
      <c r="A20" s="110" t="s">
        <v>12</v>
      </c>
      <c r="B20" s="110" t="s">
        <v>13</v>
      </c>
      <c r="C20" s="13">
        <f>C21+C22</f>
        <v>6384</v>
      </c>
      <c r="D20" s="13">
        <f>D21+D22</f>
        <v>6384</v>
      </c>
      <c r="E20" s="108"/>
    </row>
    <row r="21" spans="1:5" x14ac:dyDescent="0.25">
      <c r="A21" s="108" t="s">
        <v>242</v>
      </c>
      <c r="B21" s="108" t="s">
        <v>80</v>
      </c>
      <c r="C21" s="14">
        <v>3384</v>
      </c>
      <c r="D21" s="14">
        <v>3384</v>
      </c>
      <c r="E21" s="108"/>
    </row>
    <row r="22" spans="1:5" ht="24" x14ac:dyDescent="0.25">
      <c r="A22" s="108" t="s">
        <v>946</v>
      </c>
      <c r="B22" s="108" t="s">
        <v>947</v>
      </c>
      <c r="C22" s="14">
        <v>3000</v>
      </c>
      <c r="D22" s="14">
        <v>3000</v>
      </c>
      <c r="E22" s="108" t="s">
        <v>1140</v>
      </c>
    </row>
    <row r="23" spans="1:5" x14ac:dyDescent="0.25">
      <c r="A23" s="110" t="s">
        <v>14</v>
      </c>
      <c r="B23" s="110" t="s">
        <v>15</v>
      </c>
      <c r="C23" s="15">
        <f>C24</f>
        <v>24628337.390000001</v>
      </c>
      <c r="D23" s="15">
        <f>D24</f>
        <v>24825509.060000002</v>
      </c>
      <c r="E23" s="109"/>
    </row>
    <row r="24" spans="1:5" x14ac:dyDescent="0.25">
      <c r="A24" s="108" t="s">
        <v>69</v>
      </c>
      <c r="B24" s="108" t="s">
        <v>132</v>
      </c>
      <c r="C24" s="16">
        <f>SUM(C25:C36)</f>
        <v>24628337.390000001</v>
      </c>
      <c r="D24" s="16">
        <f>SUM(D25:D36)</f>
        <v>24825509.060000002</v>
      </c>
      <c r="E24" s="108"/>
    </row>
    <row r="25" spans="1:5" x14ac:dyDescent="0.25">
      <c r="A25" s="108" t="s">
        <v>70</v>
      </c>
      <c r="B25" s="108" t="s">
        <v>188</v>
      </c>
      <c r="C25" s="17">
        <v>317.58</v>
      </c>
      <c r="D25" s="17">
        <v>317.58</v>
      </c>
      <c r="E25" s="18" t="s">
        <v>133</v>
      </c>
    </row>
    <row r="26" spans="1:5" x14ac:dyDescent="0.25">
      <c r="A26" s="108" t="s">
        <v>71</v>
      </c>
      <c r="B26" s="108" t="s">
        <v>141</v>
      </c>
      <c r="C26" s="17">
        <v>726312.52</v>
      </c>
      <c r="D26" s="17">
        <v>722575.81</v>
      </c>
      <c r="E26" s="18" t="s">
        <v>137</v>
      </c>
    </row>
    <row r="27" spans="1:5" ht="24" x14ac:dyDescent="0.25">
      <c r="A27" s="108" t="s">
        <v>72</v>
      </c>
      <c r="B27" s="108" t="s">
        <v>73</v>
      </c>
      <c r="C27" s="17">
        <v>49927.02</v>
      </c>
      <c r="D27" s="17">
        <v>49926.63</v>
      </c>
      <c r="E27" s="18" t="s">
        <v>134</v>
      </c>
    </row>
    <row r="28" spans="1:5" hidden="1" x14ac:dyDescent="0.25">
      <c r="A28" s="108" t="s">
        <v>74</v>
      </c>
      <c r="B28" s="108" t="s">
        <v>75</v>
      </c>
      <c r="C28" s="17">
        <v>0</v>
      </c>
      <c r="D28" s="17">
        <v>0</v>
      </c>
      <c r="E28" s="18" t="s">
        <v>133</v>
      </c>
    </row>
    <row r="29" spans="1:5" x14ac:dyDescent="0.25">
      <c r="A29" s="108" t="s">
        <v>189</v>
      </c>
      <c r="B29" s="108" t="s">
        <v>382</v>
      </c>
      <c r="C29" s="17">
        <v>268363.5</v>
      </c>
      <c r="D29" s="17">
        <v>1056324.58</v>
      </c>
      <c r="E29" s="18" t="s">
        <v>241</v>
      </c>
    </row>
    <row r="30" spans="1:5" x14ac:dyDescent="0.25">
      <c r="A30" s="108" t="s">
        <v>383</v>
      </c>
      <c r="B30" s="108" t="s">
        <v>384</v>
      </c>
      <c r="C30" s="17">
        <v>6965697.3600000003</v>
      </c>
      <c r="D30" s="17">
        <v>6965480.6600000001</v>
      </c>
      <c r="E30" s="18" t="s">
        <v>241</v>
      </c>
    </row>
    <row r="31" spans="1:5" ht="24" x14ac:dyDescent="0.25">
      <c r="A31" s="108" t="s">
        <v>385</v>
      </c>
      <c r="B31" s="108" t="s">
        <v>422</v>
      </c>
      <c r="C31" s="17">
        <v>11913.46</v>
      </c>
      <c r="D31" s="17">
        <v>99702.27</v>
      </c>
      <c r="E31" s="18" t="s">
        <v>1005</v>
      </c>
    </row>
    <row r="32" spans="1:5" ht="24" x14ac:dyDescent="0.25">
      <c r="A32" s="108" t="s">
        <v>870</v>
      </c>
      <c r="B32" s="108" t="s">
        <v>1109</v>
      </c>
      <c r="C32" s="17">
        <v>342274.82</v>
      </c>
      <c r="D32" s="17">
        <v>342272.26</v>
      </c>
      <c r="E32" s="18" t="s">
        <v>1006</v>
      </c>
    </row>
    <row r="33" spans="1:5" ht="48" x14ac:dyDescent="0.25">
      <c r="A33" s="108" t="s">
        <v>1105</v>
      </c>
      <c r="B33" s="108" t="s">
        <v>1107</v>
      </c>
      <c r="C33" s="17">
        <v>13906057.810000001</v>
      </c>
      <c r="D33" s="17">
        <v>13906057.810000001</v>
      </c>
      <c r="E33" s="18" t="s">
        <v>1143</v>
      </c>
    </row>
    <row r="34" spans="1:5" ht="36" x14ac:dyDescent="0.25">
      <c r="A34" s="108" t="s">
        <v>1106</v>
      </c>
      <c r="B34" s="108" t="s">
        <v>1108</v>
      </c>
      <c r="C34" s="17">
        <v>2047893.12</v>
      </c>
      <c r="D34" s="17">
        <v>1314236.02</v>
      </c>
      <c r="E34" s="18" t="s">
        <v>1139</v>
      </c>
    </row>
    <row r="35" spans="1:5" ht="36" x14ac:dyDescent="0.25">
      <c r="A35" s="108" t="s">
        <v>1148</v>
      </c>
      <c r="B35" s="108" t="s">
        <v>1150</v>
      </c>
      <c r="C35" s="17">
        <v>9417.24</v>
      </c>
      <c r="D35" s="17">
        <v>131027.66</v>
      </c>
      <c r="E35" s="18" t="s">
        <v>1149</v>
      </c>
    </row>
    <row r="36" spans="1:5" ht="36" x14ac:dyDescent="0.25">
      <c r="A36" s="108" t="s">
        <v>1151</v>
      </c>
      <c r="B36" s="111" t="s">
        <v>1201</v>
      </c>
      <c r="C36" s="17">
        <v>300162.96000000002</v>
      </c>
      <c r="D36" s="17">
        <v>237587.78</v>
      </c>
      <c r="E36" s="18" t="s">
        <v>1152</v>
      </c>
    </row>
    <row r="37" spans="1:5" x14ac:dyDescent="0.25">
      <c r="C37" s="17"/>
      <c r="D37" s="17"/>
      <c r="E37" s="18"/>
    </row>
    <row r="38" spans="1:5" ht="36" x14ac:dyDescent="0.25">
      <c r="A38" s="108">
        <v>1120</v>
      </c>
      <c r="B38" s="108" t="s">
        <v>17</v>
      </c>
      <c r="C38" s="17">
        <f>C44</f>
        <v>7359.6900000000005</v>
      </c>
      <c r="D38" s="17">
        <f>D44</f>
        <v>1130.93</v>
      </c>
      <c r="E38" s="18" t="s">
        <v>1144</v>
      </c>
    </row>
    <row r="39" spans="1:5" x14ac:dyDescent="0.25">
      <c r="A39" s="110"/>
      <c r="B39" s="110"/>
      <c r="C39" s="110"/>
      <c r="D39" s="110"/>
      <c r="E39" s="18"/>
    </row>
    <row r="40" spans="1:5" x14ac:dyDescent="0.25">
      <c r="A40" s="127" t="s">
        <v>16</v>
      </c>
      <c r="B40" s="127"/>
      <c r="C40" s="127"/>
      <c r="D40" s="127"/>
      <c r="E40" s="127"/>
    </row>
    <row r="42" spans="1:5" x14ac:dyDescent="0.25">
      <c r="A42" s="113" t="s">
        <v>18</v>
      </c>
      <c r="B42" s="113"/>
      <c r="C42" s="113"/>
      <c r="D42" s="113"/>
      <c r="E42" s="113"/>
    </row>
    <row r="43" spans="1:5" x14ac:dyDescent="0.25">
      <c r="E43" s="108"/>
    </row>
    <row r="44" spans="1:5" x14ac:dyDescent="0.25">
      <c r="A44" s="110">
        <v>1120</v>
      </c>
      <c r="B44" s="110" t="s">
        <v>17</v>
      </c>
      <c r="C44" s="94">
        <f>C51+C55</f>
        <v>7359.6900000000005</v>
      </c>
      <c r="D44" s="94">
        <f>D51+D55</f>
        <v>1130.93</v>
      </c>
      <c r="E44" s="18"/>
    </row>
    <row r="45" spans="1:5" hidden="1" x14ac:dyDescent="0.25">
      <c r="A45" s="109">
        <v>1121</v>
      </c>
      <c r="B45" s="109" t="s">
        <v>164</v>
      </c>
      <c r="C45" s="109">
        <v>0</v>
      </c>
      <c r="D45" s="109">
        <v>0</v>
      </c>
      <c r="E45" s="18"/>
    </row>
    <row r="46" spans="1:5" hidden="1" x14ac:dyDescent="0.25">
      <c r="A46" s="109" t="s">
        <v>76</v>
      </c>
      <c r="B46" s="109" t="s">
        <v>77</v>
      </c>
      <c r="C46" s="109">
        <v>0</v>
      </c>
      <c r="D46" s="109">
        <v>0</v>
      </c>
      <c r="E46" s="18"/>
    </row>
    <row r="47" spans="1:5" hidden="1" x14ac:dyDescent="0.25">
      <c r="A47" s="108" t="s">
        <v>165</v>
      </c>
      <c r="B47" s="108" t="s">
        <v>78</v>
      </c>
      <c r="C47" s="108">
        <v>0</v>
      </c>
      <c r="D47" s="108">
        <v>0</v>
      </c>
      <c r="E47" s="20"/>
    </row>
    <row r="48" spans="1:5" hidden="1" x14ac:dyDescent="0.25">
      <c r="A48" s="108" t="s">
        <v>166</v>
      </c>
      <c r="B48" s="108" t="s">
        <v>169</v>
      </c>
      <c r="C48" s="108">
        <v>0</v>
      </c>
      <c r="D48" s="108">
        <v>0</v>
      </c>
      <c r="E48" s="18"/>
    </row>
    <row r="49" spans="1:6" hidden="1" x14ac:dyDescent="0.25">
      <c r="A49" s="108" t="s">
        <v>167</v>
      </c>
      <c r="B49" s="108" t="s">
        <v>170</v>
      </c>
      <c r="C49" s="108">
        <v>0</v>
      </c>
      <c r="D49" s="108">
        <v>0</v>
      </c>
      <c r="E49" s="18"/>
    </row>
    <row r="50" spans="1:6" hidden="1" x14ac:dyDescent="0.25">
      <c r="A50" s="108" t="s">
        <v>168</v>
      </c>
      <c r="B50" s="108" t="s">
        <v>171</v>
      </c>
      <c r="C50" s="108">
        <v>0</v>
      </c>
      <c r="D50" s="108">
        <v>0</v>
      </c>
      <c r="E50" s="18"/>
    </row>
    <row r="51" spans="1:6" ht="24" x14ac:dyDescent="0.25">
      <c r="A51" s="109">
        <v>1129</v>
      </c>
      <c r="B51" s="109" t="s">
        <v>998</v>
      </c>
      <c r="C51" s="16">
        <f>C52</f>
        <v>5793.05</v>
      </c>
      <c r="D51" s="16">
        <f>D52</f>
        <v>0</v>
      </c>
      <c r="E51" s="108"/>
    </row>
    <row r="52" spans="1:6" x14ac:dyDescent="0.25">
      <c r="A52" s="108" t="s">
        <v>999</v>
      </c>
      <c r="B52" s="108" t="s">
        <v>1000</v>
      </c>
      <c r="C52" s="21">
        <f>C53+C54</f>
        <v>5793.05</v>
      </c>
      <c r="D52" s="21">
        <v>0</v>
      </c>
      <c r="E52" s="108"/>
    </row>
    <row r="53" spans="1:6" x14ac:dyDescent="0.25">
      <c r="A53" s="108" t="s">
        <v>1001</v>
      </c>
      <c r="B53" s="108" t="s">
        <v>1003</v>
      </c>
      <c r="C53" s="21">
        <v>5793.05</v>
      </c>
      <c r="D53" s="21">
        <v>0</v>
      </c>
      <c r="E53" s="108"/>
    </row>
    <row r="54" spans="1:6" x14ac:dyDescent="0.25">
      <c r="A54" s="108" t="s">
        <v>1002</v>
      </c>
      <c r="B54" s="108" t="s">
        <v>1004</v>
      </c>
      <c r="C54" s="21">
        <v>0</v>
      </c>
      <c r="D54" s="21">
        <v>0</v>
      </c>
      <c r="E54" s="108"/>
    </row>
    <row r="55" spans="1:6" x14ac:dyDescent="0.25">
      <c r="A55" s="108" t="s">
        <v>1164</v>
      </c>
      <c r="B55" s="108" t="s">
        <v>1165</v>
      </c>
      <c r="C55" s="16">
        <f>C56</f>
        <v>1566.64</v>
      </c>
      <c r="D55" s="16">
        <f>D56</f>
        <v>1130.93</v>
      </c>
      <c r="E55" s="108"/>
    </row>
    <row r="56" spans="1:6" x14ac:dyDescent="0.25">
      <c r="A56" s="108" t="s">
        <v>1166</v>
      </c>
      <c r="B56" s="108" t="s">
        <v>1165</v>
      </c>
      <c r="C56" s="21">
        <v>1566.64</v>
      </c>
      <c r="D56" s="21">
        <v>1130.93</v>
      </c>
      <c r="E56" s="108"/>
    </row>
    <row r="57" spans="1:6" x14ac:dyDescent="0.25">
      <c r="E57" s="108"/>
    </row>
    <row r="58" spans="1:6" x14ac:dyDescent="0.25">
      <c r="A58" s="126" t="s">
        <v>108</v>
      </c>
      <c r="B58" s="126"/>
      <c r="C58" s="126"/>
      <c r="D58" s="126"/>
      <c r="E58" s="126"/>
    </row>
    <row r="60" spans="1:6" x14ac:dyDescent="0.25">
      <c r="A60" s="113" t="s">
        <v>18</v>
      </c>
      <c r="B60" s="113"/>
      <c r="C60" s="113"/>
      <c r="D60" s="113"/>
      <c r="E60" s="113"/>
    </row>
    <row r="62" spans="1:6" ht="24" x14ac:dyDescent="0.25">
      <c r="A62" s="109" t="s">
        <v>2</v>
      </c>
      <c r="B62" s="109" t="s">
        <v>1</v>
      </c>
      <c r="C62" s="58" t="s">
        <v>1194</v>
      </c>
      <c r="D62" s="58" t="s">
        <v>1163</v>
      </c>
      <c r="E62" s="73" t="s">
        <v>135</v>
      </c>
    </row>
    <row r="63" spans="1:6" ht="60" x14ac:dyDescent="0.25">
      <c r="A63" s="6" t="s">
        <v>19</v>
      </c>
      <c r="B63" s="109" t="s">
        <v>54</v>
      </c>
      <c r="C63" s="19">
        <f>C247-C263+C65</f>
        <v>17299372.909999993</v>
      </c>
      <c r="D63" s="19">
        <f>D247-D263+D65</f>
        <v>17835715.239999995</v>
      </c>
      <c r="E63" s="100" t="s">
        <v>1161</v>
      </c>
    </row>
    <row r="64" spans="1:6" x14ac:dyDescent="0.25">
      <c r="A64" s="109">
        <v>1224</v>
      </c>
      <c r="B64" s="110" t="s">
        <v>306</v>
      </c>
      <c r="C64" s="60">
        <f>C65</f>
        <v>17174251.389999993</v>
      </c>
      <c r="D64" s="60">
        <f>D65</f>
        <v>17706134.109999996</v>
      </c>
      <c r="E64" s="50"/>
      <c r="F64" s="12"/>
    </row>
    <row r="65" spans="1:6" x14ac:dyDescent="0.25">
      <c r="A65" s="109" t="s">
        <v>307</v>
      </c>
      <c r="B65" s="110" t="s">
        <v>308</v>
      </c>
      <c r="C65" s="60">
        <f>SUM(C66:C245)</f>
        <v>17174251.389999993</v>
      </c>
      <c r="D65" s="60">
        <f>SUM(D66:D245)</f>
        <v>17706134.109999996</v>
      </c>
      <c r="E65" s="20"/>
      <c r="F65" s="88"/>
    </row>
    <row r="66" spans="1:6" x14ac:dyDescent="0.25">
      <c r="A66" s="108" t="s">
        <v>309</v>
      </c>
      <c r="B66" s="108" t="s">
        <v>190</v>
      </c>
      <c r="C66" s="61">
        <v>80339.63</v>
      </c>
      <c r="D66" s="61">
        <v>83850.710000000006</v>
      </c>
      <c r="E66" s="20"/>
    </row>
    <row r="67" spans="1:6" x14ac:dyDescent="0.25">
      <c r="A67" s="108" t="s">
        <v>310</v>
      </c>
      <c r="B67" s="108" t="s">
        <v>191</v>
      </c>
      <c r="C67" s="61">
        <v>33509.199999999997</v>
      </c>
      <c r="D67" s="61">
        <v>34972.15</v>
      </c>
      <c r="E67" s="20"/>
    </row>
    <row r="68" spans="1:6" x14ac:dyDescent="0.25">
      <c r="A68" s="108" t="s">
        <v>311</v>
      </c>
      <c r="B68" s="108" t="s">
        <v>192</v>
      </c>
      <c r="C68" s="61">
        <v>80339.64</v>
      </c>
      <c r="D68" s="61">
        <v>83850.720000000001</v>
      </c>
      <c r="E68" s="20"/>
    </row>
    <row r="69" spans="1:6" x14ac:dyDescent="0.25">
      <c r="A69" s="108" t="s">
        <v>312</v>
      </c>
      <c r="B69" s="108" t="s">
        <v>193</v>
      </c>
      <c r="C69" s="61">
        <v>80687.210000000006</v>
      </c>
      <c r="D69" s="61">
        <v>84138.3</v>
      </c>
      <c r="E69" s="20"/>
    </row>
    <row r="70" spans="1:6" x14ac:dyDescent="0.25">
      <c r="A70" s="108" t="s">
        <v>313</v>
      </c>
      <c r="B70" s="108" t="s">
        <v>194</v>
      </c>
      <c r="C70" s="61">
        <v>80423.360000000001</v>
      </c>
      <c r="D70" s="61">
        <v>83934.44</v>
      </c>
      <c r="E70" s="20"/>
    </row>
    <row r="71" spans="1:6" x14ac:dyDescent="0.25">
      <c r="A71" s="108" t="s">
        <v>314</v>
      </c>
      <c r="B71" s="108" t="s">
        <v>195</v>
      </c>
      <c r="C71" s="61">
        <v>80709.490000000005</v>
      </c>
      <c r="D71" s="61">
        <v>84160.46</v>
      </c>
      <c r="E71" s="20"/>
    </row>
    <row r="72" spans="1:6" x14ac:dyDescent="0.25">
      <c r="A72" s="108" t="s">
        <v>315</v>
      </c>
      <c r="B72" s="108" t="s">
        <v>196</v>
      </c>
      <c r="C72" s="61">
        <v>120000</v>
      </c>
      <c r="D72" s="61">
        <v>120000</v>
      </c>
      <c r="E72" s="20"/>
    </row>
    <row r="73" spans="1:6" x14ac:dyDescent="0.25">
      <c r="A73" s="108" t="s">
        <v>316</v>
      </c>
      <c r="B73" s="108" t="s">
        <v>197</v>
      </c>
      <c r="C73" s="61">
        <v>67390.149999999994</v>
      </c>
      <c r="D73" s="61">
        <v>70263.899999999994</v>
      </c>
      <c r="E73" s="20"/>
    </row>
    <row r="74" spans="1:6" x14ac:dyDescent="0.25">
      <c r="A74" s="108" t="s">
        <v>317</v>
      </c>
      <c r="B74" s="108" t="s">
        <v>199</v>
      </c>
      <c r="C74" s="61">
        <v>80339.64</v>
      </c>
      <c r="D74" s="61">
        <v>83850.720000000001</v>
      </c>
      <c r="E74" s="20"/>
    </row>
    <row r="75" spans="1:6" x14ac:dyDescent="0.25">
      <c r="A75" s="108" t="s">
        <v>318</v>
      </c>
      <c r="B75" s="108" t="s">
        <v>200</v>
      </c>
      <c r="C75" s="61">
        <v>80705.8</v>
      </c>
      <c r="D75" s="61">
        <v>84156.9</v>
      </c>
      <c r="E75" s="20"/>
    </row>
    <row r="76" spans="1:6" x14ac:dyDescent="0.25">
      <c r="A76" s="108" t="s">
        <v>319</v>
      </c>
      <c r="B76" s="108" t="s">
        <v>201</v>
      </c>
      <c r="C76" s="61">
        <v>84194.16</v>
      </c>
      <c r="D76" s="61">
        <v>87568.6</v>
      </c>
      <c r="E76" s="20"/>
    </row>
    <row r="77" spans="1:6" x14ac:dyDescent="0.25">
      <c r="A77" s="108" t="s">
        <v>320</v>
      </c>
      <c r="B77" s="108" t="s">
        <v>202</v>
      </c>
      <c r="C77" s="61">
        <v>23432.39</v>
      </c>
      <c r="D77" s="61">
        <v>24456.45</v>
      </c>
      <c r="E77" s="20"/>
    </row>
    <row r="78" spans="1:6" x14ac:dyDescent="0.25">
      <c r="A78" s="108" t="s">
        <v>321</v>
      </c>
      <c r="B78" s="108" t="s">
        <v>203</v>
      </c>
      <c r="C78" s="61">
        <v>96711.45</v>
      </c>
      <c r="D78" s="61">
        <v>100505.26</v>
      </c>
      <c r="E78" s="20"/>
    </row>
    <row r="79" spans="1:6" x14ac:dyDescent="0.25">
      <c r="A79" s="108" t="s">
        <v>322</v>
      </c>
      <c r="B79" s="108" t="s">
        <v>204</v>
      </c>
      <c r="C79" s="61">
        <v>64365.120000000003</v>
      </c>
      <c r="D79" s="61">
        <v>64365.120000000003</v>
      </c>
      <c r="E79" s="20"/>
    </row>
    <row r="80" spans="1:6" x14ac:dyDescent="0.25">
      <c r="A80" s="108" t="s">
        <v>323</v>
      </c>
      <c r="B80" s="108" t="s">
        <v>205</v>
      </c>
      <c r="C80" s="61">
        <v>101756.56</v>
      </c>
      <c r="D80" s="61">
        <v>101756.56</v>
      </c>
      <c r="E80" s="20"/>
    </row>
    <row r="81" spans="1:5" x14ac:dyDescent="0.25">
      <c r="A81" s="108" t="s">
        <v>324</v>
      </c>
      <c r="B81" s="108" t="s">
        <v>271</v>
      </c>
      <c r="C81" s="61">
        <v>80711.67</v>
      </c>
      <c r="D81" s="61">
        <v>84162.57</v>
      </c>
      <c r="E81" s="20"/>
    </row>
    <row r="82" spans="1:5" x14ac:dyDescent="0.25">
      <c r="A82" s="108" t="s">
        <v>325</v>
      </c>
      <c r="B82" s="108" t="s">
        <v>272</v>
      </c>
      <c r="C82" s="61">
        <v>80707.399999999994</v>
      </c>
      <c r="D82" s="61">
        <v>84158.49</v>
      </c>
      <c r="E82" s="20"/>
    </row>
    <row r="83" spans="1:5" x14ac:dyDescent="0.25">
      <c r="A83" s="108" t="s">
        <v>326</v>
      </c>
      <c r="B83" s="108" t="s">
        <v>273</v>
      </c>
      <c r="C83" s="61">
        <v>77390.539999999994</v>
      </c>
      <c r="D83" s="61">
        <v>94528.46</v>
      </c>
      <c r="E83" s="20"/>
    </row>
    <row r="84" spans="1:5" x14ac:dyDescent="0.25">
      <c r="A84" s="108" t="s">
        <v>327</v>
      </c>
      <c r="B84" s="108" t="s">
        <v>274</v>
      </c>
      <c r="C84" s="61">
        <v>119947.91</v>
      </c>
      <c r="D84" s="61">
        <v>119947.91</v>
      </c>
      <c r="E84" s="20"/>
    </row>
    <row r="85" spans="1:5" x14ac:dyDescent="0.25">
      <c r="A85" s="108" t="s">
        <v>328</v>
      </c>
      <c r="B85" s="108" t="s">
        <v>275</v>
      </c>
      <c r="C85" s="61">
        <v>80339.63</v>
      </c>
      <c r="D85" s="61">
        <v>83850.710000000006</v>
      </c>
      <c r="E85" s="20"/>
    </row>
    <row r="86" spans="1:5" x14ac:dyDescent="0.25">
      <c r="A86" s="108" t="s">
        <v>329</v>
      </c>
      <c r="B86" s="108" t="s">
        <v>276</v>
      </c>
      <c r="C86" s="61">
        <v>66949.73</v>
      </c>
      <c r="D86" s="61">
        <v>69875.62</v>
      </c>
      <c r="E86" s="20"/>
    </row>
    <row r="87" spans="1:5" x14ac:dyDescent="0.25">
      <c r="A87" s="108" t="s">
        <v>330</v>
      </c>
      <c r="B87" s="108" t="s">
        <v>277</v>
      </c>
      <c r="C87" s="61">
        <v>80316.800000000003</v>
      </c>
      <c r="D87" s="61">
        <v>83827.92</v>
      </c>
      <c r="E87" s="20"/>
    </row>
    <row r="88" spans="1:5" x14ac:dyDescent="0.25">
      <c r="A88" s="108" t="s">
        <v>331</v>
      </c>
      <c r="B88" s="108" t="s">
        <v>278</v>
      </c>
      <c r="C88" s="61">
        <v>80339.64</v>
      </c>
      <c r="D88" s="61">
        <v>83850.720000000001</v>
      </c>
      <c r="E88" s="20"/>
    </row>
    <row r="89" spans="1:5" x14ac:dyDescent="0.25">
      <c r="A89" s="108" t="s">
        <v>332</v>
      </c>
      <c r="B89" s="108" t="s">
        <v>279</v>
      </c>
      <c r="C89" s="61">
        <v>80339.63</v>
      </c>
      <c r="D89" s="61">
        <v>83850.710000000006</v>
      </c>
      <c r="E89" s="20"/>
    </row>
    <row r="90" spans="1:5" x14ac:dyDescent="0.25">
      <c r="A90" s="108" t="s">
        <v>333</v>
      </c>
      <c r="B90" s="108" t="s">
        <v>280</v>
      </c>
      <c r="C90" s="61">
        <v>83850.710000000006</v>
      </c>
      <c r="D90" s="61">
        <v>83850.710000000006</v>
      </c>
      <c r="E90" s="20"/>
    </row>
    <row r="91" spans="1:5" x14ac:dyDescent="0.25">
      <c r="A91" s="108" t="s">
        <v>334</v>
      </c>
      <c r="B91" s="108" t="s">
        <v>281</v>
      </c>
      <c r="C91" s="61">
        <v>80713.23</v>
      </c>
      <c r="D91" s="61">
        <v>84164.13</v>
      </c>
      <c r="E91" s="20"/>
    </row>
    <row r="92" spans="1:5" x14ac:dyDescent="0.25">
      <c r="A92" s="108" t="s">
        <v>335</v>
      </c>
      <c r="B92" s="108" t="s">
        <v>282</v>
      </c>
      <c r="C92" s="61">
        <v>80746.850000000006</v>
      </c>
      <c r="D92" s="61">
        <v>84189.94</v>
      </c>
      <c r="E92" s="20"/>
    </row>
    <row r="93" spans="1:5" x14ac:dyDescent="0.25">
      <c r="A93" s="108" t="s">
        <v>336</v>
      </c>
      <c r="B93" s="108" t="s">
        <v>283</v>
      </c>
      <c r="C93" s="61">
        <v>80339.63</v>
      </c>
      <c r="D93" s="61">
        <v>83850.710000000006</v>
      </c>
      <c r="E93" s="20"/>
    </row>
    <row r="94" spans="1:5" x14ac:dyDescent="0.25">
      <c r="A94" s="108" t="s">
        <v>337</v>
      </c>
      <c r="B94" s="108" t="s">
        <v>284</v>
      </c>
      <c r="C94" s="61">
        <v>80339.53</v>
      </c>
      <c r="D94" s="61">
        <v>83850.61</v>
      </c>
      <c r="E94" s="20"/>
    </row>
    <row r="95" spans="1:5" x14ac:dyDescent="0.25">
      <c r="A95" s="108" t="s">
        <v>338</v>
      </c>
      <c r="B95" s="108" t="s">
        <v>285</v>
      </c>
      <c r="C95" s="61">
        <v>77615.89</v>
      </c>
      <c r="D95" s="61">
        <v>81055</v>
      </c>
      <c r="E95" s="20"/>
    </row>
    <row r="96" spans="1:5" x14ac:dyDescent="0.25">
      <c r="A96" s="108" t="s">
        <v>339</v>
      </c>
      <c r="B96" s="108" t="s">
        <v>286</v>
      </c>
      <c r="C96" s="61">
        <v>80698.58</v>
      </c>
      <c r="D96" s="61">
        <v>84149.67</v>
      </c>
      <c r="E96" s="20"/>
    </row>
    <row r="97" spans="1:5" x14ac:dyDescent="0.25">
      <c r="A97" s="108" t="s">
        <v>340</v>
      </c>
      <c r="B97" s="108" t="s">
        <v>288</v>
      </c>
      <c r="C97" s="61">
        <v>100942</v>
      </c>
      <c r="D97" s="61">
        <v>100942</v>
      </c>
      <c r="E97" s="20"/>
    </row>
    <row r="98" spans="1:5" x14ac:dyDescent="0.25">
      <c r="A98" s="108" t="s">
        <v>341</v>
      </c>
      <c r="B98" s="108" t="s">
        <v>289</v>
      </c>
      <c r="C98" s="61">
        <v>77113.289999999994</v>
      </c>
      <c r="D98" s="61">
        <v>80624.37</v>
      </c>
      <c r="E98" s="20"/>
    </row>
    <row r="99" spans="1:5" x14ac:dyDescent="0.25">
      <c r="A99" s="108" t="s">
        <v>342</v>
      </c>
      <c r="B99" s="108" t="s">
        <v>290</v>
      </c>
      <c r="C99" s="61">
        <v>83455.14</v>
      </c>
      <c r="D99" s="61">
        <v>83455.14</v>
      </c>
      <c r="E99" s="20"/>
    </row>
    <row r="100" spans="1:5" x14ac:dyDescent="0.25">
      <c r="A100" s="108" t="s">
        <v>343</v>
      </c>
      <c r="B100" s="108" t="s">
        <v>291</v>
      </c>
      <c r="C100" s="61">
        <v>80733.09</v>
      </c>
      <c r="D100" s="61">
        <v>84192.11</v>
      </c>
      <c r="E100" s="20"/>
    </row>
    <row r="101" spans="1:5" x14ac:dyDescent="0.25">
      <c r="A101" s="108" t="s">
        <v>344</v>
      </c>
      <c r="B101" s="108" t="s">
        <v>292</v>
      </c>
      <c r="C101" s="61">
        <v>90734.43</v>
      </c>
      <c r="D101" s="61">
        <v>90734.43</v>
      </c>
      <c r="E101" s="20"/>
    </row>
    <row r="102" spans="1:5" x14ac:dyDescent="0.25">
      <c r="A102" s="108" t="s">
        <v>345</v>
      </c>
      <c r="B102" s="108" t="s">
        <v>293</v>
      </c>
      <c r="C102" s="61">
        <v>90959.78</v>
      </c>
      <c r="D102" s="61">
        <v>90959.78</v>
      </c>
      <c r="E102" s="20"/>
    </row>
    <row r="103" spans="1:5" x14ac:dyDescent="0.25">
      <c r="A103" s="108" t="s">
        <v>346</v>
      </c>
      <c r="B103" s="108" t="s">
        <v>294</v>
      </c>
      <c r="C103" s="61">
        <v>94306.880000000005</v>
      </c>
      <c r="D103" s="61">
        <v>94306.880000000005</v>
      </c>
      <c r="E103" s="20"/>
    </row>
    <row r="104" spans="1:5" x14ac:dyDescent="0.25">
      <c r="A104" s="108" t="s">
        <v>347</v>
      </c>
      <c r="B104" s="108" t="s">
        <v>295</v>
      </c>
      <c r="C104" s="61">
        <v>70510.509999999995</v>
      </c>
      <c r="D104" s="61">
        <v>75777.38</v>
      </c>
      <c r="E104" s="20"/>
    </row>
    <row r="105" spans="1:5" x14ac:dyDescent="0.25">
      <c r="A105" s="108" t="s">
        <v>348</v>
      </c>
      <c r="B105" s="108" t="s">
        <v>296</v>
      </c>
      <c r="C105" s="61">
        <v>67019.509999999995</v>
      </c>
      <c r="D105" s="61">
        <v>69945.399999999994</v>
      </c>
      <c r="E105" s="20"/>
    </row>
    <row r="106" spans="1:5" x14ac:dyDescent="0.25">
      <c r="A106" s="108" t="s">
        <v>425</v>
      </c>
      <c r="B106" s="108" t="s">
        <v>404</v>
      </c>
      <c r="C106" s="61">
        <v>87389.32</v>
      </c>
      <c r="D106" s="61">
        <v>90848.88</v>
      </c>
      <c r="E106" s="20"/>
    </row>
    <row r="107" spans="1:5" x14ac:dyDescent="0.25">
      <c r="A107" s="108" t="s">
        <v>426</v>
      </c>
      <c r="B107" s="108" t="s">
        <v>405</v>
      </c>
      <c r="C107" s="61">
        <v>87334.84</v>
      </c>
      <c r="D107" s="61">
        <v>90792.24</v>
      </c>
      <c r="E107" s="20"/>
    </row>
    <row r="108" spans="1:5" x14ac:dyDescent="0.25">
      <c r="A108" s="108" t="s">
        <v>427</v>
      </c>
      <c r="B108" s="108" t="s">
        <v>442</v>
      </c>
      <c r="C108" s="61">
        <v>87568.6</v>
      </c>
      <c r="D108" s="61">
        <v>90953.93</v>
      </c>
      <c r="E108" s="20"/>
    </row>
    <row r="109" spans="1:5" x14ac:dyDescent="0.25">
      <c r="A109" s="108" t="s">
        <v>568</v>
      </c>
      <c r="B109" s="108" t="s">
        <v>567</v>
      </c>
      <c r="C109" s="61">
        <v>113838.71</v>
      </c>
      <c r="D109" s="61">
        <v>113838.71</v>
      </c>
      <c r="E109" s="20"/>
    </row>
    <row r="110" spans="1:5" x14ac:dyDescent="0.25">
      <c r="A110" s="108" t="s">
        <v>428</v>
      </c>
      <c r="B110" s="108" t="s">
        <v>408</v>
      </c>
      <c r="C110" s="61">
        <v>87334.84</v>
      </c>
      <c r="D110" s="61">
        <v>90792.24</v>
      </c>
      <c r="E110" s="20"/>
    </row>
    <row r="111" spans="1:5" x14ac:dyDescent="0.25">
      <c r="A111" s="108" t="s">
        <v>429</v>
      </c>
      <c r="B111" s="108" t="s">
        <v>443</v>
      </c>
      <c r="C111" s="61">
        <v>87334.74</v>
      </c>
      <c r="D111" s="61">
        <v>90792.14</v>
      </c>
      <c r="E111" s="20"/>
    </row>
    <row r="112" spans="1:5" x14ac:dyDescent="0.25">
      <c r="A112" s="108" t="s">
        <v>430</v>
      </c>
      <c r="B112" s="108" t="s">
        <v>410</v>
      </c>
      <c r="C112" s="61">
        <v>87567.81</v>
      </c>
      <c r="D112" s="61">
        <v>90953.14</v>
      </c>
      <c r="E112" s="20"/>
    </row>
    <row r="113" spans="1:5" x14ac:dyDescent="0.25">
      <c r="A113" s="108" t="s">
        <v>431</v>
      </c>
      <c r="B113" s="108" t="s">
        <v>411</v>
      </c>
      <c r="C113" s="61">
        <v>87567.81</v>
      </c>
      <c r="D113" s="61">
        <v>90953.14</v>
      </c>
      <c r="E113" s="20"/>
    </row>
    <row r="114" spans="1:5" x14ac:dyDescent="0.25">
      <c r="A114" s="108" t="s">
        <v>432</v>
      </c>
      <c r="B114" s="108" t="s">
        <v>412</v>
      </c>
      <c r="C114" s="61">
        <v>72977.17</v>
      </c>
      <c r="D114" s="61">
        <v>75798.23</v>
      </c>
      <c r="E114" s="20"/>
    </row>
    <row r="115" spans="1:5" x14ac:dyDescent="0.25">
      <c r="A115" s="108" t="s">
        <v>433</v>
      </c>
      <c r="B115" s="108" t="s">
        <v>444</v>
      </c>
      <c r="C115" s="61">
        <v>87576.73</v>
      </c>
      <c r="D115" s="61">
        <v>90961.93</v>
      </c>
      <c r="E115" s="20"/>
    </row>
    <row r="116" spans="1:5" x14ac:dyDescent="0.25">
      <c r="A116" s="108" t="s">
        <v>434</v>
      </c>
      <c r="B116" s="108" t="s">
        <v>414</v>
      </c>
      <c r="C116" s="61">
        <v>87334.84</v>
      </c>
      <c r="D116" s="61">
        <v>90792.24</v>
      </c>
      <c r="E116" s="20"/>
    </row>
    <row r="117" spans="1:5" x14ac:dyDescent="0.25">
      <c r="A117" s="108" t="s">
        <v>435</v>
      </c>
      <c r="B117" s="108" t="s">
        <v>415</v>
      </c>
      <c r="C117" s="61">
        <v>36389.5</v>
      </c>
      <c r="D117" s="61">
        <v>37830.089999999997</v>
      </c>
      <c r="E117" s="20"/>
    </row>
    <row r="118" spans="1:5" x14ac:dyDescent="0.25">
      <c r="A118" s="108" t="s">
        <v>436</v>
      </c>
      <c r="B118" s="108" t="s">
        <v>416</v>
      </c>
      <c r="C118" s="61">
        <v>87568.6</v>
      </c>
      <c r="D118" s="61">
        <v>90953.93</v>
      </c>
      <c r="E118" s="20"/>
    </row>
    <row r="119" spans="1:5" x14ac:dyDescent="0.25">
      <c r="A119" s="108" t="s">
        <v>437</v>
      </c>
      <c r="B119" s="108" t="s">
        <v>445</v>
      </c>
      <c r="C119" s="61">
        <v>110000</v>
      </c>
      <c r="D119" s="61">
        <v>110000</v>
      </c>
      <c r="E119" s="20"/>
    </row>
    <row r="120" spans="1:5" x14ac:dyDescent="0.25">
      <c r="A120" s="108" t="s">
        <v>438</v>
      </c>
      <c r="B120" s="108" t="s">
        <v>446</v>
      </c>
      <c r="C120" s="61">
        <v>50945.33</v>
      </c>
      <c r="D120" s="61">
        <v>52962.15</v>
      </c>
      <c r="E120" s="20"/>
    </row>
    <row r="121" spans="1:5" x14ac:dyDescent="0.25">
      <c r="A121" s="108" t="s">
        <v>439</v>
      </c>
      <c r="B121" s="108" t="s">
        <v>447</v>
      </c>
      <c r="C121" s="61">
        <v>43853.39</v>
      </c>
      <c r="D121" s="61">
        <v>45582.09</v>
      </c>
      <c r="E121" s="20"/>
    </row>
    <row r="122" spans="1:5" x14ac:dyDescent="0.25">
      <c r="A122" s="108" t="s">
        <v>440</v>
      </c>
      <c r="B122" s="108" t="s">
        <v>420</v>
      </c>
      <c r="C122" s="61">
        <v>94223.74</v>
      </c>
      <c r="D122" s="61">
        <v>94223.74</v>
      </c>
      <c r="E122" s="20"/>
    </row>
    <row r="123" spans="1:5" x14ac:dyDescent="0.25">
      <c r="A123" s="108" t="s">
        <v>441</v>
      </c>
      <c r="B123" s="108" t="s">
        <v>421</v>
      </c>
      <c r="C123" s="61">
        <v>79063.55</v>
      </c>
      <c r="D123" s="61">
        <v>81732.789999999994</v>
      </c>
      <c r="E123" s="20"/>
    </row>
    <row r="124" spans="1:5" x14ac:dyDescent="0.25">
      <c r="A124" s="108" t="s">
        <v>453</v>
      </c>
      <c r="B124" s="83" t="s">
        <v>501</v>
      </c>
      <c r="C124" s="61">
        <v>90967.56</v>
      </c>
      <c r="D124" s="61">
        <v>94306.87</v>
      </c>
      <c r="E124" s="20"/>
    </row>
    <row r="125" spans="1:5" x14ac:dyDescent="0.25">
      <c r="A125" s="108" t="s">
        <v>454</v>
      </c>
      <c r="B125" s="83" t="s">
        <v>502</v>
      </c>
      <c r="C125" s="61">
        <v>65085.13</v>
      </c>
      <c r="D125" s="61">
        <v>65085.13</v>
      </c>
      <c r="E125" s="20"/>
    </row>
    <row r="126" spans="1:5" x14ac:dyDescent="0.25">
      <c r="A126" s="108" t="s">
        <v>455</v>
      </c>
      <c r="B126" s="83" t="s">
        <v>503</v>
      </c>
      <c r="C126" s="61">
        <v>37830.089999999997</v>
      </c>
      <c r="D126" s="61">
        <v>39259.620000000003</v>
      </c>
      <c r="E126" s="20"/>
    </row>
    <row r="127" spans="1:5" x14ac:dyDescent="0.25">
      <c r="A127" s="108" t="s">
        <v>456</v>
      </c>
      <c r="B127" s="83" t="s">
        <v>504</v>
      </c>
      <c r="C127" s="61">
        <v>90953.97</v>
      </c>
      <c r="D127" s="61">
        <v>100931.72</v>
      </c>
      <c r="E127" s="20"/>
    </row>
    <row r="128" spans="1:5" x14ac:dyDescent="0.25">
      <c r="A128" s="108" t="s">
        <v>457</v>
      </c>
      <c r="B128" s="83" t="s">
        <v>505</v>
      </c>
      <c r="C128" s="61">
        <v>78589.14</v>
      </c>
      <c r="D128" s="61">
        <v>78608.61</v>
      </c>
      <c r="E128" s="20"/>
    </row>
    <row r="129" spans="1:5" x14ac:dyDescent="0.25">
      <c r="A129" s="108" t="s">
        <v>458</v>
      </c>
      <c r="B129" s="83" t="s">
        <v>506</v>
      </c>
      <c r="C129" s="61">
        <v>75794.94</v>
      </c>
      <c r="D129" s="61">
        <v>78589.03</v>
      </c>
      <c r="E129" s="20"/>
    </row>
    <row r="130" spans="1:5" x14ac:dyDescent="0.25">
      <c r="A130" s="108" t="s">
        <v>459</v>
      </c>
      <c r="B130" s="83" t="s">
        <v>507</v>
      </c>
      <c r="C130" s="61">
        <v>90792.26</v>
      </c>
      <c r="D130" s="61">
        <v>94223.13</v>
      </c>
      <c r="E130" s="20"/>
    </row>
    <row r="131" spans="1:5" x14ac:dyDescent="0.25">
      <c r="A131" s="108" t="s">
        <v>460</v>
      </c>
      <c r="B131" s="83" t="s">
        <v>508</v>
      </c>
      <c r="C131" s="61">
        <v>91095.47</v>
      </c>
      <c r="D131" s="61">
        <v>94526.34</v>
      </c>
      <c r="E131" s="20"/>
    </row>
    <row r="132" spans="1:5" x14ac:dyDescent="0.25">
      <c r="A132" s="108" t="s">
        <v>461</v>
      </c>
      <c r="B132" s="83" t="s">
        <v>509</v>
      </c>
      <c r="C132" s="61">
        <v>90954.13</v>
      </c>
      <c r="D132" s="61">
        <v>94312.77</v>
      </c>
      <c r="E132" s="20"/>
    </row>
    <row r="133" spans="1:5" x14ac:dyDescent="0.25">
      <c r="A133" s="108" t="s">
        <v>462</v>
      </c>
      <c r="B133" s="83" t="s">
        <v>510</v>
      </c>
      <c r="C133" s="61">
        <v>90953.88</v>
      </c>
      <c r="D133" s="61">
        <v>94306.8</v>
      </c>
      <c r="E133" s="20"/>
    </row>
    <row r="134" spans="1:5" x14ac:dyDescent="0.25">
      <c r="A134" s="108" t="s">
        <v>463</v>
      </c>
      <c r="B134" s="83" t="s">
        <v>511</v>
      </c>
      <c r="C134" s="61">
        <v>90792.24</v>
      </c>
      <c r="D134" s="61">
        <v>94223.11</v>
      </c>
      <c r="E134" s="20"/>
    </row>
    <row r="135" spans="1:5" x14ac:dyDescent="0.25">
      <c r="A135" s="108" t="s">
        <v>464</v>
      </c>
      <c r="B135" s="83" t="s">
        <v>512</v>
      </c>
      <c r="C135" s="61">
        <v>90792.26</v>
      </c>
      <c r="D135" s="61">
        <v>94223.13</v>
      </c>
      <c r="E135" s="20"/>
    </row>
    <row r="136" spans="1:5" x14ac:dyDescent="0.25">
      <c r="A136" s="108" t="s">
        <v>465</v>
      </c>
      <c r="B136" s="83" t="s">
        <v>513</v>
      </c>
      <c r="C136" s="61">
        <v>22329.05</v>
      </c>
      <c r="D136" s="61">
        <v>23175.38</v>
      </c>
      <c r="E136" s="20"/>
    </row>
    <row r="137" spans="1:5" x14ac:dyDescent="0.25">
      <c r="A137" s="108" t="s">
        <v>466</v>
      </c>
      <c r="B137" s="84" t="s">
        <v>514</v>
      </c>
      <c r="C137" s="61">
        <v>97679.41</v>
      </c>
      <c r="D137" s="61">
        <v>97679.41</v>
      </c>
      <c r="E137" s="20"/>
    </row>
    <row r="138" spans="1:5" x14ac:dyDescent="0.25">
      <c r="A138" s="108" t="s">
        <v>467</v>
      </c>
      <c r="B138" s="84" t="s">
        <v>515</v>
      </c>
      <c r="C138" s="61">
        <v>97765.34</v>
      </c>
      <c r="D138" s="61">
        <v>100937.04</v>
      </c>
      <c r="E138" s="20"/>
    </row>
    <row r="139" spans="1:5" x14ac:dyDescent="0.25">
      <c r="A139" s="108" t="s">
        <v>468</v>
      </c>
      <c r="B139" s="84" t="s">
        <v>516</v>
      </c>
      <c r="C139" s="61">
        <v>90792.26</v>
      </c>
      <c r="D139" s="61">
        <v>94223.13</v>
      </c>
      <c r="E139" s="20"/>
    </row>
    <row r="140" spans="1:5" x14ac:dyDescent="0.25">
      <c r="A140" s="108" t="s">
        <v>469</v>
      </c>
      <c r="B140" s="84" t="s">
        <v>517</v>
      </c>
      <c r="C140" s="61">
        <v>90953.96</v>
      </c>
      <c r="D140" s="61">
        <v>94332.02</v>
      </c>
      <c r="E140" s="20"/>
    </row>
    <row r="141" spans="1:5" x14ac:dyDescent="0.25">
      <c r="A141" s="108" t="s">
        <v>470</v>
      </c>
      <c r="B141" s="84" t="s">
        <v>518</v>
      </c>
      <c r="C141" s="61">
        <v>90953.94</v>
      </c>
      <c r="D141" s="61">
        <v>94306.86</v>
      </c>
      <c r="E141" s="20"/>
    </row>
    <row r="142" spans="1:5" x14ac:dyDescent="0.25">
      <c r="A142" s="108" t="s">
        <v>471</v>
      </c>
      <c r="B142" s="84" t="s">
        <v>519</v>
      </c>
      <c r="C142" s="61">
        <v>87599.78</v>
      </c>
      <c r="D142" s="61">
        <v>90985.11</v>
      </c>
      <c r="E142" s="20"/>
    </row>
    <row r="143" spans="1:5" x14ac:dyDescent="0.25">
      <c r="A143" s="108" t="s">
        <v>472</v>
      </c>
      <c r="B143" s="84" t="s">
        <v>520</v>
      </c>
      <c r="C143" s="61">
        <v>94360.81</v>
      </c>
      <c r="D143" s="61">
        <v>97627.7</v>
      </c>
      <c r="E143" s="20"/>
    </row>
    <row r="144" spans="1:5" x14ac:dyDescent="0.25">
      <c r="A144" s="108" t="s">
        <v>473</v>
      </c>
      <c r="B144" s="84" t="s">
        <v>521</v>
      </c>
      <c r="C144" s="61">
        <v>90955.91</v>
      </c>
      <c r="D144" s="61">
        <v>94308.800000000003</v>
      </c>
      <c r="E144" s="20"/>
    </row>
    <row r="145" spans="1:5" x14ac:dyDescent="0.25">
      <c r="A145" s="108" t="s">
        <v>474</v>
      </c>
      <c r="B145" s="84" t="s">
        <v>522</v>
      </c>
      <c r="C145" s="61">
        <v>90792.26</v>
      </c>
      <c r="D145" s="61">
        <v>94223.13</v>
      </c>
      <c r="E145" s="20"/>
    </row>
    <row r="146" spans="1:5" x14ac:dyDescent="0.25">
      <c r="A146" s="108" t="s">
        <v>475</v>
      </c>
      <c r="B146" s="84" t="s">
        <v>523</v>
      </c>
      <c r="C146" s="61">
        <v>90792.26</v>
      </c>
      <c r="D146" s="61">
        <v>94223.13</v>
      </c>
      <c r="E146" s="20"/>
    </row>
    <row r="147" spans="1:5" x14ac:dyDescent="0.25">
      <c r="A147" s="108" t="s">
        <v>476</v>
      </c>
      <c r="B147" s="84" t="s">
        <v>524</v>
      </c>
      <c r="C147" s="61">
        <v>90792.26</v>
      </c>
      <c r="D147" s="61">
        <v>94223.13</v>
      </c>
      <c r="E147" s="20"/>
    </row>
    <row r="148" spans="1:5" x14ac:dyDescent="0.25">
      <c r="A148" s="108" t="s">
        <v>525</v>
      </c>
      <c r="B148" s="84" t="s">
        <v>526</v>
      </c>
      <c r="C148" s="61">
        <v>94310.76</v>
      </c>
      <c r="D148" s="61">
        <v>97631.54</v>
      </c>
      <c r="E148" s="20"/>
    </row>
    <row r="149" spans="1:5" x14ac:dyDescent="0.25">
      <c r="A149" s="108" t="s">
        <v>547</v>
      </c>
      <c r="B149" s="84" t="s">
        <v>527</v>
      </c>
      <c r="C149" s="61">
        <v>94306.43</v>
      </c>
      <c r="D149" s="61">
        <v>97627.24</v>
      </c>
      <c r="E149" s="20"/>
    </row>
    <row r="150" spans="1:5" x14ac:dyDescent="0.25">
      <c r="A150" s="108" t="s">
        <v>548</v>
      </c>
      <c r="B150" s="84" t="s">
        <v>528</v>
      </c>
      <c r="C150" s="61">
        <v>94223.12</v>
      </c>
      <c r="D150" s="61">
        <v>97627.67</v>
      </c>
      <c r="E150" s="20"/>
    </row>
    <row r="151" spans="1:5" x14ac:dyDescent="0.25">
      <c r="A151" s="108" t="s">
        <v>549</v>
      </c>
      <c r="B151" s="84" t="s">
        <v>529</v>
      </c>
      <c r="C151" s="61">
        <v>94306.64</v>
      </c>
      <c r="D151" s="61">
        <v>97629.36</v>
      </c>
      <c r="E151" s="20"/>
    </row>
    <row r="152" spans="1:5" x14ac:dyDescent="0.25">
      <c r="A152" s="108" t="s">
        <v>550</v>
      </c>
      <c r="B152" s="84" t="s">
        <v>530</v>
      </c>
      <c r="C152" s="61">
        <v>94306.86</v>
      </c>
      <c r="D152" s="61">
        <v>97627.67</v>
      </c>
      <c r="E152" s="20"/>
    </row>
    <row r="153" spans="1:5" x14ac:dyDescent="0.25">
      <c r="A153" s="108" t="s">
        <v>551</v>
      </c>
      <c r="B153" s="84" t="s">
        <v>531</v>
      </c>
      <c r="C153" s="61">
        <v>97838.99</v>
      </c>
      <c r="D153" s="61">
        <v>101080.7</v>
      </c>
      <c r="E153" s="20"/>
    </row>
    <row r="154" spans="1:5" x14ac:dyDescent="0.25">
      <c r="A154" s="108" t="s">
        <v>552</v>
      </c>
      <c r="B154" s="84" t="s">
        <v>532</v>
      </c>
      <c r="C154" s="61">
        <v>94223.12</v>
      </c>
      <c r="D154" s="61">
        <v>97627.67</v>
      </c>
      <c r="E154" s="20"/>
    </row>
    <row r="155" spans="1:5" x14ac:dyDescent="0.25">
      <c r="A155" s="108" t="s">
        <v>553</v>
      </c>
      <c r="B155" s="84" t="s">
        <v>533</v>
      </c>
      <c r="C155" s="61">
        <v>94332.45</v>
      </c>
      <c r="D155" s="61">
        <v>97653.26</v>
      </c>
      <c r="E155" s="20"/>
    </row>
    <row r="156" spans="1:5" x14ac:dyDescent="0.25">
      <c r="A156" s="108" t="s">
        <v>554</v>
      </c>
      <c r="B156" s="84" t="s">
        <v>534</v>
      </c>
      <c r="C156" s="61">
        <v>94306.87</v>
      </c>
      <c r="D156" s="61">
        <v>97627.68</v>
      </c>
      <c r="E156" s="20"/>
    </row>
    <row r="157" spans="1:5" x14ac:dyDescent="0.25">
      <c r="A157" s="108" t="s">
        <v>555</v>
      </c>
      <c r="B157" s="84" t="s">
        <v>535</v>
      </c>
      <c r="C157" s="61">
        <v>94223.12</v>
      </c>
      <c r="D157" s="61">
        <v>97627.67</v>
      </c>
      <c r="E157" s="20"/>
    </row>
    <row r="158" spans="1:5" x14ac:dyDescent="0.25">
      <c r="A158" s="108" t="s">
        <v>556</v>
      </c>
      <c r="B158" s="84" t="s">
        <v>536</v>
      </c>
      <c r="C158" s="61">
        <v>94223.12</v>
      </c>
      <c r="D158" s="61">
        <v>97627.67</v>
      </c>
      <c r="E158" s="20"/>
    </row>
    <row r="159" spans="1:5" x14ac:dyDescent="0.25">
      <c r="A159" s="108" t="s">
        <v>557</v>
      </c>
      <c r="B159" s="84" t="s">
        <v>537</v>
      </c>
      <c r="C159" s="61">
        <v>94223.12</v>
      </c>
      <c r="D159" s="61">
        <v>97627.67</v>
      </c>
      <c r="E159" s="20"/>
    </row>
    <row r="160" spans="1:5" x14ac:dyDescent="0.25">
      <c r="A160" s="108" t="s">
        <v>558</v>
      </c>
      <c r="B160" s="84" t="s">
        <v>538</v>
      </c>
      <c r="C160" s="61">
        <v>94310.74</v>
      </c>
      <c r="D160" s="61">
        <v>97631.5</v>
      </c>
      <c r="E160" s="20"/>
    </row>
    <row r="161" spans="1:5" x14ac:dyDescent="0.25">
      <c r="A161" s="108" t="s">
        <v>559</v>
      </c>
      <c r="B161" s="84" t="s">
        <v>539</v>
      </c>
      <c r="C161" s="61">
        <v>25000</v>
      </c>
      <c r="D161" s="61">
        <v>25000</v>
      </c>
      <c r="E161" s="20"/>
    </row>
    <row r="162" spans="1:5" x14ac:dyDescent="0.25">
      <c r="A162" s="108" t="s">
        <v>560</v>
      </c>
      <c r="B162" s="84" t="s">
        <v>540</v>
      </c>
      <c r="C162" s="61">
        <v>78589.03</v>
      </c>
      <c r="D162" s="61">
        <v>81356.38</v>
      </c>
      <c r="E162" s="20"/>
    </row>
    <row r="163" spans="1:5" x14ac:dyDescent="0.25">
      <c r="A163" s="108" t="s">
        <v>561</v>
      </c>
      <c r="B163" s="84" t="s">
        <v>541</v>
      </c>
      <c r="C163" s="61">
        <v>113788.16</v>
      </c>
      <c r="D163" s="61">
        <v>113788.16</v>
      </c>
      <c r="E163" s="20"/>
    </row>
    <row r="164" spans="1:5" x14ac:dyDescent="0.25">
      <c r="A164" s="108" t="s">
        <v>562</v>
      </c>
      <c r="B164" s="84" t="s">
        <v>542</v>
      </c>
      <c r="C164" s="61">
        <v>94306.87</v>
      </c>
      <c r="D164" s="61">
        <v>97635.31</v>
      </c>
      <c r="E164" s="20"/>
    </row>
    <row r="165" spans="1:5" x14ac:dyDescent="0.25">
      <c r="A165" s="108" t="s">
        <v>563</v>
      </c>
      <c r="B165" s="84" t="s">
        <v>543</v>
      </c>
      <c r="C165" s="61">
        <v>78679.88</v>
      </c>
      <c r="D165" s="61">
        <v>84160.93</v>
      </c>
      <c r="E165" s="20"/>
    </row>
    <row r="166" spans="1:5" x14ac:dyDescent="0.25">
      <c r="A166" s="108" t="s">
        <v>564</v>
      </c>
      <c r="B166" s="84" t="s">
        <v>544</v>
      </c>
      <c r="C166" s="61">
        <v>94306.86</v>
      </c>
      <c r="D166" s="61">
        <v>97627.67</v>
      </c>
      <c r="E166" s="20"/>
    </row>
    <row r="167" spans="1:5" x14ac:dyDescent="0.25">
      <c r="A167" s="108" t="s">
        <v>565</v>
      </c>
      <c r="B167" s="84" t="s">
        <v>545</v>
      </c>
      <c r="C167" s="61">
        <v>94310.73</v>
      </c>
      <c r="D167" s="61">
        <v>97631.49</v>
      </c>
      <c r="E167" s="20"/>
    </row>
    <row r="168" spans="1:5" x14ac:dyDescent="0.25">
      <c r="A168" s="108" t="s">
        <v>566</v>
      </c>
      <c r="B168" s="84" t="s">
        <v>546</v>
      </c>
      <c r="C168" s="61">
        <v>94319.06</v>
      </c>
      <c r="D168" s="61">
        <v>97627.69</v>
      </c>
      <c r="E168" s="20"/>
    </row>
    <row r="169" spans="1:5" x14ac:dyDescent="0.25">
      <c r="A169" s="108" t="s">
        <v>695</v>
      </c>
      <c r="B169" s="84" t="s">
        <v>672</v>
      </c>
      <c r="C169" s="61">
        <v>104189.7</v>
      </c>
      <c r="D169" s="61">
        <v>120000</v>
      </c>
      <c r="E169" s="20"/>
    </row>
    <row r="170" spans="1:5" x14ac:dyDescent="0.25">
      <c r="A170" s="108" t="s">
        <v>696</v>
      </c>
      <c r="B170" s="84" t="s">
        <v>673</v>
      </c>
      <c r="C170" s="61">
        <v>100916.7</v>
      </c>
      <c r="D170" s="61">
        <v>104174.23</v>
      </c>
      <c r="E170" s="20"/>
    </row>
    <row r="171" spans="1:5" x14ac:dyDescent="0.25">
      <c r="A171" s="108" t="s">
        <v>697</v>
      </c>
      <c r="B171" s="84" t="s">
        <v>674</v>
      </c>
      <c r="C171" s="61">
        <v>100972.46</v>
      </c>
      <c r="D171" s="61">
        <v>104221.55</v>
      </c>
      <c r="E171" s="20"/>
    </row>
    <row r="172" spans="1:5" x14ac:dyDescent="0.25">
      <c r="A172" s="108" t="s">
        <v>698</v>
      </c>
      <c r="B172" s="84" t="s">
        <v>675</v>
      </c>
      <c r="C172" s="61">
        <v>100916.7</v>
      </c>
      <c r="D172" s="61">
        <v>104174.23</v>
      </c>
      <c r="E172" s="20"/>
    </row>
    <row r="173" spans="1:5" x14ac:dyDescent="0.25">
      <c r="A173" s="108" t="s">
        <v>699</v>
      </c>
      <c r="B173" s="84" t="s">
        <v>676</v>
      </c>
      <c r="C173" s="61">
        <v>71728.38</v>
      </c>
      <c r="D173" s="61">
        <v>76244.210000000006</v>
      </c>
      <c r="E173" s="20"/>
    </row>
    <row r="174" spans="1:5" x14ac:dyDescent="0.25">
      <c r="A174" s="108" t="s">
        <v>700</v>
      </c>
      <c r="B174" s="84" t="s">
        <v>677</v>
      </c>
      <c r="C174" s="61">
        <v>100916.7</v>
      </c>
      <c r="D174" s="61">
        <v>104174.23</v>
      </c>
      <c r="E174" s="20"/>
    </row>
    <row r="175" spans="1:5" x14ac:dyDescent="0.25">
      <c r="A175" s="108" t="s">
        <v>701</v>
      </c>
      <c r="B175" s="84" t="s">
        <v>678</v>
      </c>
      <c r="C175" s="61">
        <v>100916.71</v>
      </c>
      <c r="D175" s="61">
        <v>104174.24</v>
      </c>
      <c r="E175" s="20"/>
    </row>
    <row r="176" spans="1:5" x14ac:dyDescent="0.25">
      <c r="A176" s="108" t="s">
        <v>702</v>
      </c>
      <c r="B176" s="84" t="s">
        <v>679</v>
      </c>
      <c r="C176" s="61">
        <v>67287.88</v>
      </c>
      <c r="D176" s="61">
        <v>69449.48</v>
      </c>
      <c r="E176" s="20"/>
    </row>
    <row r="177" spans="1:5" x14ac:dyDescent="0.25">
      <c r="A177" s="108" t="s">
        <v>703</v>
      </c>
      <c r="B177" s="84" t="s">
        <v>680</v>
      </c>
      <c r="C177" s="61">
        <v>84361.07</v>
      </c>
      <c r="D177" s="61">
        <v>92210.77</v>
      </c>
      <c r="E177" s="20"/>
    </row>
    <row r="178" spans="1:5" x14ac:dyDescent="0.25">
      <c r="A178" s="108" t="s">
        <v>704</v>
      </c>
      <c r="B178" s="84" t="s">
        <v>681</v>
      </c>
      <c r="C178" s="61">
        <v>42048.61</v>
      </c>
      <c r="D178" s="61">
        <v>43405.91</v>
      </c>
      <c r="E178" s="20"/>
    </row>
    <row r="179" spans="1:5" x14ac:dyDescent="0.25">
      <c r="A179" s="108" t="s">
        <v>705</v>
      </c>
      <c r="B179" s="84" t="s">
        <v>682</v>
      </c>
      <c r="C179" s="61">
        <v>100920.54</v>
      </c>
      <c r="D179" s="61">
        <v>104178.01</v>
      </c>
      <c r="E179" s="20"/>
    </row>
    <row r="180" spans="1:5" x14ac:dyDescent="0.25">
      <c r="A180" s="108" t="s">
        <v>706</v>
      </c>
      <c r="B180" s="84" t="s">
        <v>683</v>
      </c>
      <c r="C180" s="61">
        <v>100916.71</v>
      </c>
      <c r="D180" s="61">
        <v>104177.97</v>
      </c>
      <c r="E180" s="20"/>
    </row>
    <row r="181" spans="1:5" x14ac:dyDescent="0.25">
      <c r="A181" s="108" t="s">
        <v>707</v>
      </c>
      <c r="B181" s="84" t="s">
        <v>684</v>
      </c>
      <c r="C181" s="61">
        <v>100916.7</v>
      </c>
      <c r="D181" s="61">
        <v>104174.23</v>
      </c>
      <c r="E181" s="20"/>
    </row>
    <row r="182" spans="1:5" x14ac:dyDescent="0.25">
      <c r="A182" s="108" t="s">
        <v>708</v>
      </c>
      <c r="B182" s="84" t="s">
        <v>685</v>
      </c>
      <c r="C182" s="61">
        <v>100916.7</v>
      </c>
      <c r="D182" s="61">
        <v>104174.23</v>
      </c>
      <c r="E182" s="20"/>
    </row>
    <row r="183" spans="1:5" x14ac:dyDescent="0.25">
      <c r="A183" s="108" t="s">
        <v>709</v>
      </c>
      <c r="B183" s="84" t="s">
        <v>686</v>
      </c>
      <c r="C183" s="61">
        <v>100916.7</v>
      </c>
      <c r="D183" s="61">
        <v>104174.23</v>
      </c>
      <c r="E183" s="20"/>
    </row>
    <row r="184" spans="1:5" x14ac:dyDescent="0.25">
      <c r="A184" s="108" t="s">
        <v>710</v>
      </c>
      <c r="B184" s="84" t="s">
        <v>687</v>
      </c>
      <c r="C184" s="61">
        <v>92163.35</v>
      </c>
      <c r="D184" s="61">
        <v>92163.35</v>
      </c>
      <c r="E184" s="20"/>
    </row>
    <row r="185" spans="1:5" x14ac:dyDescent="0.25">
      <c r="A185" s="108" t="s">
        <v>711</v>
      </c>
      <c r="B185" s="84" t="s">
        <v>688</v>
      </c>
      <c r="C185" s="61">
        <v>100915.34</v>
      </c>
      <c r="D185" s="61">
        <v>104172.87</v>
      </c>
      <c r="E185" s="20"/>
    </row>
    <row r="186" spans="1:5" x14ac:dyDescent="0.25">
      <c r="A186" s="108" t="s">
        <v>712</v>
      </c>
      <c r="B186" s="84" t="s">
        <v>689</v>
      </c>
      <c r="C186" s="61">
        <v>104143.03999999999</v>
      </c>
      <c r="D186" s="61">
        <v>107400.57</v>
      </c>
      <c r="E186" s="20"/>
    </row>
    <row r="187" spans="1:5" x14ac:dyDescent="0.25">
      <c r="A187" s="108" t="s">
        <v>713</v>
      </c>
      <c r="B187" s="84" t="s">
        <v>690</v>
      </c>
      <c r="C187" s="61">
        <v>100916.7</v>
      </c>
      <c r="D187" s="61">
        <v>104174.23</v>
      </c>
      <c r="E187" s="20"/>
    </row>
    <row r="188" spans="1:5" x14ac:dyDescent="0.25">
      <c r="A188" s="108" t="s">
        <v>798</v>
      </c>
      <c r="B188" s="84" t="s">
        <v>733</v>
      </c>
      <c r="C188" s="61">
        <v>100916.7</v>
      </c>
      <c r="D188" s="61">
        <v>104174.23</v>
      </c>
      <c r="E188" s="20"/>
    </row>
    <row r="189" spans="1:5" x14ac:dyDescent="0.25">
      <c r="A189" s="108" t="s">
        <v>799</v>
      </c>
      <c r="B189" s="84" t="s">
        <v>735</v>
      </c>
      <c r="C189" s="61">
        <v>69448.570000000007</v>
      </c>
      <c r="D189" s="61">
        <v>71599.460000000006</v>
      </c>
      <c r="E189" s="20"/>
    </row>
    <row r="190" spans="1:5" x14ac:dyDescent="0.25">
      <c r="A190" s="108" t="s">
        <v>800</v>
      </c>
      <c r="B190" s="84" t="s">
        <v>811</v>
      </c>
      <c r="C190" s="61">
        <v>100916.33</v>
      </c>
      <c r="D190" s="61">
        <v>107400.2</v>
      </c>
      <c r="E190" s="20"/>
    </row>
    <row r="191" spans="1:5" x14ac:dyDescent="0.25">
      <c r="A191" s="108" t="s">
        <v>801</v>
      </c>
      <c r="B191" s="84" t="s">
        <v>812</v>
      </c>
      <c r="C191" s="61">
        <v>100916.72</v>
      </c>
      <c r="D191" s="61">
        <v>104174.25</v>
      </c>
      <c r="E191" s="20"/>
    </row>
    <row r="192" spans="1:5" x14ac:dyDescent="0.25">
      <c r="A192" s="108" t="s">
        <v>802</v>
      </c>
      <c r="B192" s="84" t="s">
        <v>813</v>
      </c>
      <c r="C192" s="61">
        <v>33639.49</v>
      </c>
      <c r="D192" s="61">
        <v>34724.71</v>
      </c>
      <c r="E192" s="20"/>
    </row>
    <row r="193" spans="1:5" x14ac:dyDescent="0.25">
      <c r="A193" s="108" t="s">
        <v>803</v>
      </c>
      <c r="B193" s="84" t="s">
        <v>814</v>
      </c>
      <c r="C193" s="61">
        <v>151377.9</v>
      </c>
      <c r="D193" s="61">
        <v>156261.35999999999</v>
      </c>
      <c r="E193" s="20"/>
    </row>
    <row r="194" spans="1:5" x14ac:dyDescent="0.25">
      <c r="A194" s="108" t="s">
        <v>804</v>
      </c>
      <c r="B194" s="84" t="s">
        <v>815</v>
      </c>
      <c r="C194" s="61">
        <v>100916.71</v>
      </c>
      <c r="D194" s="61">
        <v>104174.24</v>
      </c>
      <c r="E194" s="20"/>
    </row>
    <row r="195" spans="1:5" x14ac:dyDescent="0.25">
      <c r="A195" s="108" t="s">
        <v>805</v>
      </c>
      <c r="B195" s="84" t="s">
        <v>816</v>
      </c>
      <c r="C195" s="61">
        <v>34724.699999999997</v>
      </c>
      <c r="D195" s="61">
        <v>35800.15</v>
      </c>
      <c r="E195" s="20"/>
    </row>
    <row r="196" spans="1:5" x14ac:dyDescent="0.25">
      <c r="A196" s="108" t="s">
        <v>806</v>
      </c>
      <c r="B196" s="84" t="s">
        <v>817</v>
      </c>
      <c r="C196" s="61">
        <v>170725.88</v>
      </c>
      <c r="D196" s="61">
        <v>170725.88</v>
      </c>
      <c r="E196" s="20"/>
    </row>
    <row r="197" spans="1:5" x14ac:dyDescent="0.25">
      <c r="A197" s="108" t="s">
        <v>807</v>
      </c>
      <c r="B197" s="84" t="s">
        <v>818</v>
      </c>
      <c r="C197" s="61">
        <v>156261.35999999999</v>
      </c>
      <c r="D197" s="61">
        <v>156261.35999999999</v>
      </c>
      <c r="E197" s="20"/>
    </row>
    <row r="198" spans="1:5" x14ac:dyDescent="0.25">
      <c r="A198" s="108" t="s">
        <v>808</v>
      </c>
      <c r="B198" s="84" t="s">
        <v>819</v>
      </c>
      <c r="C198" s="61">
        <v>92229.119999999995</v>
      </c>
      <c r="D198" s="61">
        <v>92229.119999999995</v>
      </c>
      <c r="E198" s="20"/>
    </row>
    <row r="199" spans="1:5" x14ac:dyDescent="0.25">
      <c r="A199" s="108" t="s">
        <v>809</v>
      </c>
      <c r="B199" s="84" t="s">
        <v>820</v>
      </c>
      <c r="C199" s="61">
        <v>100916.71</v>
      </c>
      <c r="D199" s="61">
        <v>104174.24</v>
      </c>
      <c r="E199" s="20"/>
    </row>
    <row r="200" spans="1:5" x14ac:dyDescent="0.25">
      <c r="A200" s="108" t="s">
        <v>810</v>
      </c>
      <c r="B200" s="84" t="s">
        <v>821</v>
      </c>
      <c r="C200" s="61">
        <v>26043.56</v>
      </c>
      <c r="D200" s="61">
        <v>26850.15</v>
      </c>
      <c r="E200" s="20"/>
    </row>
    <row r="201" spans="1:5" x14ac:dyDescent="0.25">
      <c r="A201" s="108" t="s">
        <v>871</v>
      </c>
      <c r="B201" s="84" t="s">
        <v>888</v>
      </c>
      <c r="C201" s="61">
        <v>89500.45</v>
      </c>
      <c r="D201" s="61">
        <v>92163.33</v>
      </c>
      <c r="E201" s="20"/>
    </row>
    <row r="202" spans="1:5" x14ac:dyDescent="0.25">
      <c r="A202" s="108" t="s">
        <v>872</v>
      </c>
      <c r="B202" s="84" t="s">
        <v>889</v>
      </c>
      <c r="C202" s="61">
        <v>107400.58</v>
      </c>
      <c r="D202" s="61">
        <v>110596.03</v>
      </c>
      <c r="E202" s="20"/>
    </row>
    <row r="203" spans="1:5" x14ac:dyDescent="0.25">
      <c r="A203" s="108" t="s">
        <v>873</v>
      </c>
      <c r="B203" s="84" t="s">
        <v>890</v>
      </c>
      <c r="C203" s="61">
        <v>107400.58</v>
      </c>
      <c r="D203" s="61">
        <v>110596.03</v>
      </c>
      <c r="E203" s="20"/>
    </row>
    <row r="204" spans="1:5" x14ac:dyDescent="0.25">
      <c r="A204" s="108" t="s">
        <v>874</v>
      </c>
      <c r="B204" s="84" t="s">
        <v>891</v>
      </c>
      <c r="C204" s="61">
        <v>71600.42</v>
      </c>
      <c r="D204" s="61">
        <v>73730.720000000001</v>
      </c>
      <c r="E204" s="20"/>
    </row>
    <row r="205" spans="1:5" x14ac:dyDescent="0.25">
      <c r="A205" s="108" t="s">
        <v>875</v>
      </c>
      <c r="B205" s="84" t="s">
        <v>892</v>
      </c>
      <c r="C205" s="61">
        <v>161100.87</v>
      </c>
      <c r="D205" s="61">
        <v>165894.04999999999</v>
      </c>
      <c r="E205" s="20"/>
    </row>
    <row r="206" spans="1:5" x14ac:dyDescent="0.25">
      <c r="A206" s="108" t="s">
        <v>876</v>
      </c>
      <c r="B206" s="84" t="s">
        <v>893</v>
      </c>
      <c r="C206" s="61">
        <v>161100.87</v>
      </c>
      <c r="D206" s="61">
        <v>165894.04999999999</v>
      </c>
      <c r="E206" s="20"/>
    </row>
    <row r="207" spans="1:5" x14ac:dyDescent="0.25">
      <c r="A207" s="108" t="s">
        <v>877</v>
      </c>
      <c r="B207" s="84" t="s">
        <v>894</v>
      </c>
      <c r="C207" s="61">
        <v>111875.63</v>
      </c>
      <c r="D207" s="61">
        <v>115204.22</v>
      </c>
      <c r="E207" s="20"/>
    </row>
    <row r="208" spans="1:5" x14ac:dyDescent="0.25">
      <c r="A208" s="108" t="s">
        <v>878</v>
      </c>
      <c r="B208" s="84" t="s">
        <v>895</v>
      </c>
      <c r="C208" s="61">
        <v>92163.35</v>
      </c>
      <c r="D208" s="61">
        <v>92163.35</v>
      </c>
      <c r="E208" s="20"/>
    </row>
    <row r="209" spans="1:5" x14ac:dyDescent="0.25">
      <c r="A209" s="108" t="s">
        <v>948</v>
      </c>
      <c r="B209" s="84" t="s">
        <v>927</v>
      </c>
      <c r="C209" s="61">
        <v>100000</v>
      </c>
      <c r="D209" s="61">
        <v>100000</v>
      </c>
      <c r="E209" s="20"/>
    </row>
    <row r="210" spans="1:5" x14ac:dyDescent="0.25">
      <c r="A210" s="108" t="s">
        <v>879</v>
      </c>
      <c r="B210" s="84" t="s">
        <v>896</v>
      </c>
      <c r="C210" s="61">
        <v>180000</v>
      </c>
      <c r="D210" s="61">
        <v>180000</v>
      </c>
      <c r="E210" s="20"/>
    </row>
    <row r="211" spans="1:5" x14ac:dyDescent="0.25">
      <c r="A211" s="108" t="s">
        <v>880</v>
      </c>
      <c r="B211" s="84" t="s">
        <v>897</v>
      </c>
      <c r="C211" s="61">
        <v>161100.87</v>
      </c>
      <c r="D211" s="61">
        <v>165894.04999999999</v>
      </c>
      <c r="E211" s="20"/>
    </row>
    <row r="212" spans="1:5" x14ac:dyDescent="0.25">
      <c r="A212" s="108" t="s">
        <v>949</v>
      </c>
      <c r="B212" s="84" t="s">
        <v>929</v>
      </c>
      <c r="C212" s="61">
        <v>165894.04999999999</v>
      </c>
      <c r="D212" s="61">
        <v>170641.34</v>
      </c>
      <c r="E212" s="20"/>
    </row>
    <row r="213" spans="1:5" x14ac:dyDescent="0.25">
      <c r="A213" s="108" t="s">
        <v>881</v>
      </c>
      <c r="B213" s="84" t="s">
        <v>898</v>
      </c>
      <c r="C213" s="61">
        <v>107400.58</v>
      </c>
      <c r="D213" s="61">
        <v>110596.03</v>
      </c>
      <c r="E213" s="20"/>
    </row>
    <row r="214" spans="1:5" x14ac:dyDescent="0.25">
      <c r="A214" s="108" t="s">
        <v>882</v>
      </c>
      <c r="B214" s="84" t="s">
        <v>899</v>
      </c>
      <c r="C214" s="61">
        <v>107400.58</v>
      </c>
      <c r="D214" s="61">
        <v>113760.89</v>
      </c>
      <c r="E214" s="20"/>
    </row>
    <row r="215" spans="1:5" x14ac:dyDescent="0.25">
      <c r="A215" s="108" t="s">
        <v>883</v>
      </c>
      <c r="B215" s="84" t="s">
        <v>900</v>
      </c>
      <c r="C215" s="61">
        <v>161103.65</v>
      </c>
      <c r="D215" s="61">
        <v>165894.04999999999</v>
      </c>
      <c r="E215" s="20"/>
    </row>
    <row r="216" spans="1:5" x14ac:dyDescent="0.25">
      <c r="A216" s="108" t="s">
        <v>884</v>
      </c>
      <c r="B216" s="84" t="s">
        <v>901</v>
      </c>
      <c r="C216" s="61">
        <v>71600.42</v>
      </c>
      <c r="D216" s="61">
        <v>73730.720000000001</v>
      </c>
      <c r="E216" s="20"/>
    </row>
    <row r="217" spans="1:5" x14ac:dyDescent="0.25">
      <c r="A217" s="108" t="s">
        <v>885</v>
      </c>
      <c r="B217" s="84" t="s">
        <v>902</v>
      </c>
      <c r="C217" s="61">
        <v>161100.69</v>
      </c>
      <c r="D217" s="61">
        <v>165893.87</v>
      </c>
      <c r="E217" s="20"/>
    </row>
    <row r="218" spans="1:5" x14ac:dyDescent="0.25">
      <c r="A218" s="108" t="s">
        <v>886</v>
      </c>
      <c r="B218" s="84" t="s">
        <v>903</v>
      </c>
      <c r="C218" s="61">
        <v>161100.87</v>
      </c>
      <c r="D218" s="61">
        <v>165894.04999999999</v>
      </c>
      <c r="E218" s="20"/>
    </row>
    <row r="219" spans="1:5" x14ac:dyDescent="0.25">
      <c r="A219" s="108" t="s">
        <v>887</v>
      </c>
      <c r="B219" s="84" t="s">
        <v>904</v>
      </c>
      <c r="C219" s="61">
        <v>44750.25</v>
      </c>
      <c r="D219" s="61">
        <v>46081.69</v>
      </c>
      <c r="E219" s="20"/>
    </row>
    <row r="220" spans="1:5" x14ac:dyDescent="0.25">
      <c r="A220" s="108" t="s">
        <v>1007</v>
      </c>
      <c r="B220" s="84" t="s">
        <v>1031</v>
      </c>
      <c r="C220" s="61">
        <v>170641.34</v>
      </c>
      <c r="D220" s="61">
        <v>175343.18</v>
      </c>
      <c r="E220" s="20"/>
    </row>
    <row r="221" spans="1:5" x14ac:dyDescent="0.25">
      <c r="A221" s="108" t="s">
        <v>1008</v>
      </c>
      <c r="B221" s="84" t="s">
        <v>1032</v>
      </c>
      <c r="C221" s="61">
        <v>170641.34</v>
      </c>
      <c r="D221" s="61">
        <v>175343.18</v>
      </c>
      <c r="E221" s="20"/>
    </row>
    <row r="222" spans="1:5" x14ac:dyDescent="0.25">
      <c r="A222" s="108" t="s">
        <v>1009</v>
      </c>
      <c r="B222" s="84" t="s">
        <v>1033</v>
      </c>
      <c r="C222" s="61">
        <v>113760.89</v>
      </c>
      <c r="D222" s="61">
        <v>116895.45</v>
      </c>
      <c r="E222" s="20"/>
    </row>
    <row r="223" spans="1:5" x14ac:dyDescent="0.25">
      <c r="A223" s="108" t="s">
        <v>1010</v>
      </c>
      <c r="B223" s="84" t="s">
        <v>1034</v>
      </c>
      <c r="C223" s="61">
        <v>180000</v>
      </c>
      <c r="D223" s="61">
        <v>180000</v>
      </c>
      <c r="E223" s="20"/>
    </row>
    <row r="224" spans="1:5" x14ac:dyDescent="0.25">
      <c r="A224" s="108" t="s">
        <v>1011</v>
      </c>
      <c r="B224" s="84" t="s">
        <v>1035</v>
      </c>
      <c r="C224" s="61">
        <v>170641.34</v>
      </c>
      <c r="D224" s="61">
        <v>175343.18</v>
      </c>
      <c r="E224" s="20"/>
    </row>
    <row r="225" spans="1:5" x14ac:dyDescent="0.25">
      <c r="A225" s="108" t="s">
        <v>1012</v>
      </c>
      <c r="B225" s="84" t="s">
        <v>1036</v>
      </c>
      <c r="C225" s="61">
        <v>170641.34</v>
      </c>
      <c r="D225" s="61">
        <v>175343.18</v>
      </c>
      <c r="E225" s="20"/>
    </row>
    <row r="226" spans="1:5" x14ac:dyDescent="0.25">
      <c r="A226" s="108" t="s">
        <v>1013</v>
      </c>
      <c r="B226" s="84" t="s">
        <v>1037</v>
      </c>
      <c r="C226" s="61">
        <v>97412.88</v>
      </c>
      <c r="D226" s="61">
        <v>97412.88</v>
      </c>
      <c r="E226" s="20"/>
    </row>
    <row r="227" spans="1:5" x14ac:dyDescent="0.25">
      <c r="A227" s="108" t="s">
        <v>1014</v>
      </c>
      <c r="B227" s="84" t="s">
        <v>1038</v>
      </c>
      <c r="C227" s="61">
        <v>123240.97</v>
      </c>
      <c r="D227" s="61">
        <v>126636.74</v>
      </c>
      <c r="E227" s="20"/>
    </row>
    <row r="228" spans="1:5" x14ac:dyDescent="0.25">
      <c r="A228" s="108" t="s">
        <v>1015</v>
      </c>
      <c r="B228" s="84" t="s">
        <v>1039</v>
      </c>
      <c r="C228" s="61">
        <v>151681.19</v>
      </c>
      <c r="D228" s="61">
        <v>155860.6</v>
      </c>
      <c r="E228" s="20"/>
    </row>
    <row r="229" spans="1:5" x14ac:dyDescent="0.25">
      <c r="A229" s="108" t="s">
        <v>1016</v>
      </c>
      <c r="B229" s="84" t="s">
        <v>1040</v>
      </c>
      <c r="C229" s="61">
        <v>180000</v>
      </c>
      <c r="D229" s="61">
        <v>180000</v>
      </c>
      <c r="E229" s="20"/>
    </row>
    <row r="230" spans="1:5" x14ac:dyDescent="0.25">
      <c r="A230" s="108" t="s">
        <v>1017</v>
      </c>
      <c r="B230" s="84" t="s">
        <v>1041</v>
      </c>
      <c r="C230" s="61">
        <v>66360.52</v>
      </c>
      <c r="D230" s="61">
        <v>68189.009999999995</v>
      </c>
      <c r="E230" s="20"/>
    </row>
    <row r="231" spans="1:5" x14ac:dyDescent="0.25">
      <c r="A231" s="108" t="s">
        <v>1018</v>
      </c>
      <c r="B231" s="84" t="s">
        <v>1042</v>
      </c>
      <c r="C231" s="61">
        <v>56880.45</v>
      </c>
      <c r="D231" s="61">
        <v>58447.73</v>
      </c>
      <c r="E231" s="20"/>
    </row>
    <row r="232" spans="1:5" x14ac:dyDescent="0.25">
      <c r="A232" s="108" t="s">
        <v>1019</v>
      </c>
      <c r="B232" s="84" t="s">
        <v>1043</v>
      </c>
      <c r="C232" s="61">
        <v>170641.34</v>
      </c>
      <c r="D232" s="61">
        <v>170641.34</v>
      </c>
      <c r="E232" s="20"/>
    </row>
    <row r="233" spans="1:5" x14ac:dyDescent="0.25">
      <c r="A233" s="108" t="s">
        <v>1020</v>
      </c>
      <c r="B233" s="84" t="s">
        <v>1044</v>
      </c>
      <c r="C233" s="61">
        <v>151681.19</v>
      </c>
      <c r="D233" s="61">
        <v>155860.6</v>
      </c>
      <c r="E233" s="20"/>
    </row>
    <row r="234" spans="1:5" x14ac:dyDescent="0.25">
      <c r="A234" s="108" t="s">
        <v>1021</v>
      </c>
      <c r="B234" s="84" t="s">
        <v>1045</v>
      </c>
      <c r="C234" s="61">
        <v>170643.51</v>
      </c>
      <c r="D234" s="61">
        <v>175343.18</v>
      </c>
      <c r="E234" s="20"/>
    </row>
    <row r="235" spans="1:5" x14ac:dyDescent="0.25">
      <c r="A235" s="108" t="s">
        <v>1022</v>
      </c>
      <c r="B235" s="84" t="s">
        <v>1046</v>
      </c>
      <c r="C235" s="61">
        <v>170658.38</v>
      </c>
      <c r="D235" s="61">
        <v>180000</v>
      </c>
      <c r="E235" s="20"/>
    </row>
    <row r="236" spans="1:5" x14ac:dyDescent="0.25">
      <c r="A236" s="108" t="s">
        <v>1023</v>
      </c>
      <c r="B236" s="84" t="s">
        <v>1047</v>
      </c>
      <c r="C236" s="61">
        <v>77930.33</v>
      </c>
      <c r="D236" s="61">
        <v>77930.33</v>
      </c>
      <c r="E236" s="20"/>
    </row>
    <row r="237" spans="1:5" x14ac:dyDescent="0.25">
      <c r="A237" s="108" t="s">
        <v>1024</v>
      </c>
      <c r="B237" s="84" t="s">
        <v>1048</v>
      </c>
      <c r="C237" s="61">
        <v>123240.97</v>
      </c>
      <c r="D237" s="61">
        <v>126636.74</v>
      </c>
      <c r="E237" s="20"/>
    </row>
    <row r="238" spans="1:5" x14ac:dyDescent="0.25">
      <c r="A238" s="108" t="s">
        <v>1025</v>
      </c>
      <c r="B238" s="84" t="s">
        <v>1049</v>
      </c>
      <c r="C238" s="61">
        <v>123240.97</v>
      </c>
      <c r="D238" s="61">
        <v>126636.74</v>
      </c>
      <c r="E238" s="20"/>
    </row>
    <row r="239" spans="1:5" x14ac:dyDescent="0.25">
      <c r="A239" s="108" t="s">
        <v>1026</v>
      </c>
      <c r="B239" s="84" t="s">
        <v>1050</v>
      </c>
      <c r="C239" s="61">
        <v>170641.34</v>
      </c>
      <c r="D239" s="61">
        <v>175343.18</v>
      </c>
      <c r="E239" s="20"/>
    </row>
    <row r="240" spans="1:5" x14ac:dyDescent="0.25">
      <c r="A240" s="108" t="s">
        <v>1027</v>
      </c>
      <c r="B240" s="84" t="s">
        <v>1051</v>
      </c>
      <c r="C240" s="61">
        <v>37920.300000000003</v>
      </c>
      <c r="D240" s="61">
        <v>38965.15</v>
      </c>
      <c r="E240" s="20"/>
    </row>
    <row r="241" spans="1:5" x14ac:dyDescent="0.25">
      <c r="A241" s="108" t="s">
        <v>1028</v>
      </c>
      <c r="B241" s="84" t="s">
        <v>1052</v>
      </c>
      <c r="C241" s="61">
        <v>100000</v>
      </c>
      <c r="D241" s="61">
        <v>100000</v>
      </c>
      <c r="E241" s="20"/>
    </row>
    <row r="242" spans="1:5" x14ac:dyDescent="0.25">
      <c r="A242" s="108" t="s">
        <v>1029</v>
      </c>
      <c r="B242" s="84" t="s">
        <v>1053</v>
      </c>
      <c r="C242" s="61">
        <v>94800.75</v>
      </c>
      <c r="D242" s="61">
        <v>97412.88</v>
      </c>
      <c r="E242" s="20"/>
    </row>
    <row r="243" spans="1:5" x14ac:dyDescent="0.25">
      <c r="A243" s="108" t="s">
        <v>1030</v>
      </c>
      <c r="B243" s="84" t="s">
        <v>1054</v>
      </c>
      <c r="C243" s="61">
        <v>170641.34</v>
      </c>
      <c r="D243" s="61">
        <v>175343.18</v>
      </c>
      <c r="E243" s="20"/>
    </row>
    <row r="244" spans="1:5" x14ac:dyDescent="0.25">
      <c r="B244" s="84"/>
      <c r="C244" s="61"/>
      <c r="D244" s="61"/>
      <c r="E244" s="20"/>
    </row>
    <row r="245" spans="1:5" x14ac:dyDescent="0.25">
      <c r="B245" s="84"/>
      <c r="C245" s="61"/>
      <c r="D245" s="61"/>
      <c r="E245" s="20"/>
    </row>
    <row r="246" spans="1:5" x14ac:dyDescent="0.25">
      <c r="E246" s="20"/>
    </row>
    <row r="247" spans="1:5" x14ac:dyDescent="0.25">
      <c r="A247" s="109" t="s">
        <v>20</v>
      </c>
      <c r="B247" s="109" t="s">
        <v>21</v>
      </c>
      <c r="C247" s="16">
        <f>C248+C253+C252</f>
        <v>757274.47</v>
      </c>
      <c r="D247" s="16">
        <f>D248+D253+D252</f>
        <v>757274.47</v>
      </c>
      <c r="E247" s="4"/>
    </row>
    <row r="248" spans="1:5" x14ac:dyDescent="0.25">
      <c r="A248" s="110">
        <v>1241</v>
      </c>
      <c r="B248" s="110" t="s">
        <v>22</v>
      </c>
      <c r="C248" s="15">
        <v>599742.46</v>
      </c>
      <c r="D248" s="15">
        <v>599742.46</v>
      </c>
      <c r="E248" s="23"/>
    </row>
    <row r="249" spans="1:5" x14ac:dyDescent="0.25">
      <c r="A249" s="108" t="s">
        <v>23</v>
      </c>
      <c r="B249" s="108" t="s">
        <v>90</v>
      </c>
      <c r="C249" s="17">
        <v>306067.05</v>
      </c>
      <c r="D249" s="17">
        <v>306067.05</v>
      </c>
    </row>
    <row r="250" spans="1:5" x14ac:dyDescent="0.25">
      <c r="A250" s="108" t="s">
        <v>822</v>
      </c>
      <c r="B250" s="108" t="s">
        <v>91</v>
      </c>
      <c r="C250" s="17">
        <v>293675.40999999997</v>
      </c>
      <c r="D250" s="17">
        <v>293675.40999999997</v>
      </c>
    </row>
    <row r="251" spans="1:5" x14ac:dyDescent="0.25">
      <c r="A251" s="108" t="s">
        <v>24</v>
      </c>
      <c r="B251" s="108" t="s">
        <v>91</v>
      </c>
      <c r="C251" s="17">
        <v>144002.4</v>
      </c>
      <c r="D251" s="17">
        <v>144002.4</v>
      </c>
      <c r="E251" s="23"/>
    </row>
    <row r="252" spans="1:5" x14ac:dyDescent="0.25">
      <c r="A252" s="109">
        <v>1242</v>
      </c>
      <c r="B252" s="109" t="s">
        <v>823</v>
      </c>
      <c r="C252" s="22">
        <v>16704</v>
      </c>
      <c r="D252" s="22">
        <v>16704</v>
      </c>
      <c r="E252" s="23"/>
    </row>
    <row r="253" spans="1:5" s="109" customFormat="1" x14ac:dyDescent="0.25">
      <c r="A253" s="110" t="s">
        <v>25</v>
      </c>
      <c r="B253" s="110" t="s">
        <v>147</v>
      </c>
      <c r="C253" s="22">
        <f>C254</f>
        <v>140828.01</v>
      </c>
      <c r="D253" s="22">
        <f>D254</f>
        <v>140828.01</v>
      </c>
      <c r="E253" s="10"/>
    </row>
    <row r="254" spans="1:5" x14ac:dyDescent="0.25">
      <c r="A254" s="108" t="s">
        <v>81</v>
      </c>
      <c r="B254" s="108" t="s">
        <v>92</v>
      </c>
      <c r="C254" s="17">
        <v>140828.01</v>
      </c>
      <c r="D254" s="17">
        <v>140828.01</v>
      </c>
      <c r="E254" s="108"/>
    </row>
    <row r="255" spans="1:5" x14ac:dyDescent="0.25">
      <c r="E255" s="108"/>
    </row>
    <row r="256" spans="1:5" x14ac:dyDescent="0.25">
      <c r="E256" s="108"/>
    </row>
    <row r="257" spans="1:5" x14ac:dyDescent="0.25">
      <c r="A257" s="126" t="s">
        <v>109</v>
      </c>
      <c r="B257" s="126"/>
      <c r="C257" s="126"/>
      <c r="D257" s="126"/>
      <c r="E257" s="126"/>
    </row>
    <row r="258" spans="1:5" x14ac:dyDescent="0.25">
      <c r="A258" s="110"/>
      <c r="B258" s="110"/>
      <c r="C258" s="110"/>
      <c r="D258" s="110"/>
      <c r="E258" s="110"/>
    </row>
    <row r="259" spans="1:5" x14ac:dyDescent="0.25">
      <c r="A259" s="113" t="s">
        <v>18</v>
      </c>
      <c r="B259" s="113"/>
      <c r="C259" s="113"/>
      <c r="D259" s="113"/>
      <c r="E259" s="113"/>
    </row>
    <row r="261" spans="1:5" ht="24" x14ac:dyDescent="0.25">
      <c r="A261" s="109" t="s">
        <v>2</v>
      </c>
      <c r="B261" s="109" t="s">
        <v>1</v>
      </c>
      <c r="C261" s="58" t="s">
        <v>1194</v>
      </c>
      <c r="D261" s="58" t="s">
        <v>1163</v>
      </c>
      <c r="E261" s="73" t="s">
        <v>135</v>
      </c>
    </row>
    <row r="263" spans="1:5" ht="24" x14ac:dyDescent="0.25">
      <c r="A263" s="6" t="s">
        <v>60</v>
      </c>
      <c r="B263" s="109" t="s">
        <v>61</v>
      </c>
      <c r="C263" s="19">
        <f>C264+C270+C268</f>
        <v>632152.94999999995</v>
      </c>
      <c r="D263" s="19">
        <f>D264+D270+D268</f>
        <v>627693.34000000008</v>
      </c>
      <c r="E263" s="57"/>
    </row>
    <row r="264" spans="1:5" x14ac:dyDescent="0.25">
      <c r="A264" s="110" t="s">
        <v>62</v>
      </c>
      <c r="B264" s="110" t="s">
        <v>63</v>
      </c>
      <c r="C264" s="16">
        <f>C265</f>
        <v>487617.63</v>
      </c>
      <c r="D264" s="16">
        <f>D265</f>
        <v>483621.56</v>
      </c>
      <c r="E264" s="4"/>
    </row>
    <row r="265" spans="1:5" ht="24" x14ac:dyDescent="0.25">
      <c r="A265" s="110" t="s">
        <v>64</v>
      </c>
      <c r="B265" s="109" t="s">
        <v>88</v>
      </c>
      <c r="C265" s="15">
        <f>C266+C267</f>
        <v>487617.63</v>
      </c>
      <c r="D265" s="15">
        <f>D266+D267</f>
        <v>483621.56</v>
      </c>
      <c r="E265" s="6"/>
    </row>
    <row r="266" spans="1:5" x14ac:dyDescent="0.25">
      <c r="A266" s="108" t="s">
        <v>82</v>
      </c>
      <c r="B266" s="108" t="s">
        <v>83</v>
      </c>
      <c r="C266" s="24">
        <v>305985.06</v>
      </c>
      <c r="D266" s="24">
        <v>305985.06</v>
      </c>
      <c r="E266" s="6"/>
    </row>
    <row r="267" spans="1:5" x14ac:dyDescent="0.25">
      <c r="A267" s="108" t="s">
        <v>84</v>
      </c>
      <c r="B267" s="108" t="s">
        <v>86</v>
      </c>
      <c r="C267" s="21">
        <v>181632.57</v>
      </c>
      <c r="D267" s="21">
        <v>177636.5</v>
      </c>
      <c r="E267" s="21"/>
    </row>
    <row r="268" spans="1:5" ht="24" x14ac:dyDescent="0.25">
      <c r="A268" s="109" t="s">
        <v>824</v>
      </c>
      <c r="B268" s="109" t="s">
        <v>825</v>
      </c>
      <c r="C268" s="16">
        <f>C269</f>
        <v>3708.32</v>
      </c>
      <c r="D268" s="16">
        <f>D269</f>
        <v>3244.78</v>
      </c>
      <c r="E268" s="21"/>
    </row>
    <row r="269" spans="1:5" x14ac:dyDescent="0.25">
      <c r="A269" s="108" t="s">
        <v>826</v>
      </c>
      <c r="B269" s="108" t="s">
        <v>827</v>
      </c>
      <c r="C269" s="21">
        <v>3708.32</v>
      </c>
      <c r="D269" s="21">
        <v>3244.78</v>
      </c>
      <c r="E269" s="21"/>
    </row>
    <row r="270" spans="1:5" x14ac:dyDescent="0.25">
      <c r="A270" s="110" t="s">
        <v>65</v>
      </c>
      <c r="B270" s="109" t="s">
        <v>87</v>
      </c>
      <c r="C270" s="16">
        <f>C271</f>
        <v>140827</v>
      </c>
      <c r="D270" s="16">
        <f>D271</f>
        <v>140827</v>
      </c>
      <c r="E270" s="21"/>
    </row>
    <row r="271" spans="1:5" x14ac:dyDescent="0.25">
      <c r="A271" s="108" t="s">
        <v>89</v>
      </c>
      <c r="B271" s="108" t="s">
        <v>85</v>
      </c>
      <c r="C271" s="21">
        <v>140827</v>
      </c>
      <c r="D271" s="21">
        <v>140827</v>
      </c>
      <c r="E271" s="21"/>
    </row>
    <row r="272" spans="1:5" x14ac:dyDescent="0.25">
      <c r="E272" s="108"/>
    </row>
    <row r="273" spans="1:5" x14ac:dyDescent="0.25">
      <c r="A273" s="114" t="s">
        <v>57</v>
      </c>
      <c r="B273" s="114"/>
      <c r="C273" s="114"/>
      <c r="D273" s="114"/>
      <c r="E273" s="108"/>
    </row>
    <row r="274" spans="1:5" x14ac:dyDescent="0.25">
      <c r="A274" s="109"/>
      <c r="B274" s="109"/>
      <c r="C274" s="109"/>
      <c r="D274" s="109"/>
      <c r="E274" s="108"/>
    </row>
    <row r="275" spans="1:5" x14ac:dyDescent="0.25">
      <c r="A275" s="25" t="s">
        <v>58</v>
      </c>
      <c r="B275" s="25" t="s">
        <v>59</v>
      </c>
      <c r="C275" s="25" t="s">
        <v>145</v>
      </c>
      <c r="D275" s="25" t="s">
        <v>145</v>
      </c>
      <c r="E275" s="108"/>
    </row>
    <row r="276" spans="1:5" x14ac:dyDescent="0.25">
      <c r="A276" s="5">
        <v>1240</v>
      </c>
      <c r="B276" s="26" t="s">
        <v>21</v>
      </c>
      <c r="C276" s="27"/>
      <c r="D276" s="27"/>
      <c r="E276" s="108"/>
    </row>
    <row r="277" spans="1:5" x14ac:dyDescent="0.25">
      <c r="A277" s="25">
        <v>1241</v>
      </c>
      <c r="B277" s="25" t="s">
        <v>22</v>
      </c>
      <c r="C277" s="25"/>
      <c r="D277" s="25"/>
      <c r="E277" s="108"/>
    </row>
    <row r="278" spans="1:5" x14ac:dyDescent="0.25">
      <c r="A278" s="5" t="s">
        <v>23</v>
      </c>
      <c r="B278" s="5" t="s">
        <v>90</v>
      </c>
      <c r="C278" s="53">
        <v>10</v>
      </c>
      <c r="D278" s="53">
        <v>10</v>
      </c>
      <c r="E278" s="108"/>
    </row>
    <row r="279" spans="1:5" x14ac:dyDescent="0.25">
      <c r="A279" s="5" t="s">
        <v>24</v>
      </c>
      <c r="B279" s="5" t="s">
        <v>91</v>
      </c>
      <c r="C279" s="53">
        <v>3</v>
      </c>
      <c r="D279" s="53">
        <v>3</v>
      </c>
      <c r="E279" s="108"/>
    </row>
    <row r="280" spans="1:5" x14ac:dyDescent="0.25">
      <c r="A280" s="5" t="s">
        <v>1153</v>
      </c>
      <c r="B280" s="5" t="s">
        <v>1154</v>
      </c>
      <c r="C280" s="53">
        <v>3</v>
      </c>
      <c r="D280" s="53">
        <v>3</v>
      </c>
      <c r="E280" s="108"/>
    </row>
    <row r="281" spans="1:5" x14ac:dyDescent="0.25">
      <c r="A281" s="56" t="s">
        <v>25</v>
      </c>
      <c r="B281" s="25" t="s">
        <v>149</v>
      </c>
      <c r="C281" s="54"/>
      <c r="D281" s="54"/>
      <c r="E281" s="108"/>
    </row>
    <row r="282" spans="1:5" x14ac:dyDescent="0.25">
      <c r="A282" s="5" t="s">
        <v>81</v>
      </c>
      <c r="B282" s="5" t="s">
        <v>148</v>
      </c>
      <c r="C282" s="53">
        <v>5</v>
      </c>
      <c r="D282" s="53">
        <v>5</v>
      </c>
      <c r="E282" s="108"/>
    </row>
    <row r="283" spans="1:5" x14ac:dyDescent="0.25">
      <c r="A283" s="28"/>
      <c r="B283" s="28"/>
      <c r="C283" s="28"/>
      <c r="D283" s="28"/>
      <c r="E283" s="108"/>
    </row>
    <row r="284" spans="1:5" hidden="1" x14ac:dyDescent="0.25">
      <c r="A284" s="28">
        <v>1280</v>
      </c>
      <c r="B284" s="59" t="s">
        <v>349</v>
      </c>
      <c r="C284" s="77">
        <v>0</v>
      </c>
      <c r="D284" s="77">
        <f>SUM(D287:D289)</f>
        <v>-2744113.7800000003</v>
      </c>
      <c r="E284" s="108"/>
    </row>
    <row r="285" spans="1:5" hidden="1" x14ac:dyDescent="0.25">
      <c r="A285" s="59">
        <v>1282</v>
      </c>
      <c r="B285" s="86" t="s">
        <v>349</v>
      </c>
      <c r="C285" s="77">
        <f>+C286</f>
        <v>0</v>
      </c>
      <c r="D285" s="77">
        <f>+D286</f>
        <v>-1002054.52</v>
      </c>
      <c r="E285" s="108"/>
    </row>
    <row r="286" spans="1:5" hidden="1" x14ac:dyDescent="0.25">
      <c r="A286" s="59" t="s">
        <v>350</v>
      </c>
      <c r="B286" s="86" t="s">
        <v>351</v>
      </c>
      <c r="C286" s="76">
        <v>0</v>
      </c>
      <c r="D286" s="76">
        <v>-1002054.52</v>
      </c>
      <c r="E286" s="108"/>
    </row>
    <row r="287" spans="1:5" ht="84" hidden="1" x14ac:dyDescent="0.25">
      <c r="A287" s="28" t="s">
        <v>352</v>
      </c>
      <c r="B287" s="28" t="s">
        <v>79</v>
      </c>
      <c r="C287" s="76">
        <v>0</v>
      </c>
      <c r="D287" s="76">
        <v>-942800</v>
      </c>
      <c r="E287" s="80" t="s">
        <v>1141</v>
      </c>
    </row>
    <row r="288" spans="1:5" ht="84" hidden="1" x14ac:dyDescent="0.25">
      <c r="A288" s="28" t="s">
        <v>694</v>
      </c>
      <c r="B288" s="28" t="s">
        <v>106</v>
      </c>
      <c r="C288" s="76">
        <v>0</v>
      </c>
      <c r="D288" s="76">
        <v>-59254.52</v>
      </c>
      <c r="E288" s="80" t="s">
        <v>1141</v>
      </c>
    </row>
    <row r="289" spans="1:5" ht="84" hidden="1" x14ac:dyDescent="0.25">
      <c r="A289" s="28">
        <v>1284</v>
      </c>
      <c r="B289" s="28" t="s">
        <v>569</v>
      </c>
      <c r="C289" s="76">
        <v>0</v>
      </c>
      <c r="D289" s="76">
        <v>-1742059.26</v>
      </c>
      <c r="E289" s="80" t="s">
        <v>1141</v>
      </c>
    </row>
    <row r="290" spans="1:5" hidden="1" x14ac:dyDescent="0.25">
      <c r="A290" s="28"/>
      <c r="B290" s="28"/>
      <c r="C290" s="28"/>
      <c r="D290" s="28"/>
      <c r="E290" s="80"/>
    </row>
    <row r="291" spans="1:5" x14ac:dyDescent="0.25">
      <c r="A291" s="82" t="s">
        <v>3</v>
      </c>
      <c r="B291" s="81"/>
      <c r="C291" s="81"/>
      <c r="D291" s="81"/>
      <c r="E291" s="81"/>
    </row>
    <row r="292" spans="1:5" x14ac:dyDescent="0.25">
      <c r="A292" s="82"/>
      <c r="B292" s="81"/>
      <c r="C292" s="81"/>
      <c r="D292" s="81"/>
      <c r="E292" s="81"/>
    </row>
    <row r="293" spans="1:5" x14ac:dyDescent="0.25">
      <c r="A293" s="113" t="s">
        <v>18</v>
      </c>
      <c r="B293" s="113"/>
      <c r="C293" s="113"/>
      <c r="D293" s="113"/>
      <c r="E293" s="113"/>
    </row>
    <row r="294" spans="1:5" ht="24" x14ac:dyDescent="0.25">
      <c r="A294" s="109" t="s">
        <v>2</v>
      </c>
      <c r="B294" s="109" t="s">
        <v>1</v>
      </c>
      <c r="C294" s="58" t="s">
        <v>1194</v>
      </c>
      <c r="D294" s="58" t="s">
        <v>1163</v>
      </c>
      <c r="E294" s="108"/>
    </row>
    <row r="296" spans="1:5" x14ac:dyDescent="0.25">
      <c r="A296" s="6" t="s">
        <v>26</v>
      </c>
      <c r="B296" s="3" t="s">
        <v>3</v>
      </c>
      <c r="C296" s="16">
        <f>C297+C333</f>
        <v>40355025.61999999</v>
      </c>
      <c r="D296" s="16">
        <f>D297+D333</f>
        <v>40902295.280000001</v>
      </c>
      <c r="E296" s="57"/>
    </row>
    <row r="297" spans="1:5" x14ac:dyDescent="0.25">
      <c r="A297" s="109" t="s">
        <v>27</v>
      </c>
      <c r="B297" s="3" t="s">
        <v>28</v>
      </c>
      <c r="C297" s="16">
        <f>C301+C303+C314</f>
        <v>261860.94</v>
      </c>
      <c r="D297" s="16">
        <f>D301+D303+D314</f>
        <v>299978.11</v>
      </c>
      <c r="E297" s="4"/>
    </row>
    <row r="298" spans="1:5" x14ac:dyDescent="0.25">
      <c r="A298" s="109">
        <v>2111</v>
      </c>
      <c r="B298" s="3" t="s">
        <v>355</v>
      </c>
      <c r="C298" s="16">
        <f>C299</f>
        <v>0</v>
      </c>
      <c r="D298" s="16">
        <f>D299</f>
        <v>0</v>
      </c>
      <c r="E298" s="4"/>
    </row>
    <row r="299" spans="1:5" ht="24" x14ac:dyDescent="0.25">
      <c r="A299" s="109" t="s">
        <v>353</v>
      </c>
      <c r="B299" s="3" t="s">
        <v>356</v>
      </c>
      <c r="C299" s="16">
        <f>C300</f>
        <v>0</v>
      </c>
      <c r="D299" s="16">
        <f>D300</f>
        <v>0</v>
      </c>
      <c r="E299" s="4"/>
    </row>
    <row r="300" spans="1:5" x14ac:dyDescent="0.25">
      <c r="A300" s="108" t="s">
        <v>354</v>
      </c>
      <c r="B300" s="1" t="s">
        <v>357</v>
      </c>
      <c r="C300" s="16">
        <f t="shared" ref="C300:D300" si="0">C301</f>
        <v>0</v>
      </c>
      <c r="D300" s="16">
        <f t="shared" si="0"/>
        <v>0</v>
      </c>
      <c r="E300" s="4"/>
    </row>
    <row r="301" spans="1:5" x14ac:dyDescent="0.25">
      <c r="B301" s="1"/>
      <c r="C301" s="21">
        <v>0</v>
      </c>
      <c r="D301" s="21">
        <v>0</v>
      </c>
      <c r="E301" s="4"/>
    </row>
    <row r="302" spans="1:5" x14ac:dyDescent="0.25">
      <c r="B302" s="1"/>
      <c r="C302" s="21"/>
      <c r="D302" s="21"/>
      <c r="E302" s="4"/>
    </row>
    <row r="303" spans="1:5" x14ac:dyDescent="0.25">
      <c r="A303" s="110" t="s">
        <v>29</v>
      </c>
      <c r="B303" s="7" t="s">
        <v>30</v>
      </c>
      <c r="C303" s="16">
        <f>C304+C305+C306</f>
        <v>181238.6</v>
      </c>
      <c r="D303" s="16">
        <f>D304+D305+D306</f>
        <v>181238.6</v>
      </c>
    </row>
    <row r="304" spans="1:5" ht="72" x14ac:dyDescent="0.25">
      <c r="A304" s="108" t="s">
        <v>93</v>
      </c>
      <c r="B304" s="1" t="s">
        <v>94</v>
      </c>
      <c r="C304" s="24">
        <v>125000</v>
      </c>
      <c r="D304" s="24">
        <v>125000</v>
      </c>
      <c r="E304" s="2" t="s">
        <v>162</v>
      </c>
    </row>
    <row r="305" spans="1:8" ht="48" x14ac:dyDescent="0.25">
      <c r="A305" s="108" t="s">
        <v>95</v>
      </c>
      <c r="B305" s="1" t="s">
        <v>96</v>
      </c>
      <c r="C305" s="12">
        <v>28199.07</v>
      </c>
      <c r="D305" s="12">
        <v>28199.07</v>
      </c>
      <c r="E305" s="2" t="s">
        <v>163</v>
      </c>
    </row>
    <row r="306" spans="1:8" ht="24" x14ac:dyDescent="0.25">
      <c r="A306" s="109" t="s">
        <v>174</v>
      </c>
      <c r="B306" s="3" t="s">
        <v>175</v>
      </c>
      <c r="C306" s="41">
        <f>C308+C310+C307+C309</f>
        <v>28039.53</v>
      </c>
      <c r="D306" s="41">
        <f>D308+D310+D307+D309</f>
        <v>28039.53</v>
      </c>
    </row>
    <row r="307" spans="1:8" x14ac:dyDescent="0.25">
      <c r="A307" s="108" t="s">
        <v>1110</v>
      </c>
      <c r="B307" s="1" t="s">
        <v>1111</v>
      </c>
      <c r="C307" s="12">
        <v>28039.53</v>
      </c>
      <c r="D307" s="12">
        <v>28039.53</v>
      </c>
    </row>
    <row r="308" spans="1:8" hidden="1" x14ac:dyDescent="0.25">
      <c r="A308" s="108" t="s">
        <v>243</v>
      </c>
      <c r="B308" s="1" t="s">
        <v>244</v>
      </c>
      <c r="C308" s="12"/>
      <c r="D308" s="12"/>
    </row>
    <row r="309" spans="1:8" ht="72" x14ac:dyDescent="0.25">
      <c r="A309" s="108" t="s">
        <v>1112</v>
      </c>
      <c r="B309" s="1" t="s">
        <v>187</v>
      </c>
      <c r="C309" s="12">
        <v>0</v>
      </c>
      <c r="D309" s="12">
        <v>0</v>
      </c>
      <c r="E309" s="2" t="s">
        <v>1142</v>
      </c>
    </row>
    <row r="310" spans="1:8" hidden="1" x14ac:dyDescent="0.25">
      <c r="A310" s="108" t="s">
        <v>828</v>
      </c>
      <c r="B310" s="1" t="s">
        <v>829</v>
      </c>
      <c r="C310" s="12">
        <v>0</v>
      </c>
      <c r="D310" s="12">
        <v>0</v>
      </c>
    </row>
    <row r="311" spans="1:8" ht="24" hidden="1" x14ac:dyDescent="0.25">
      <c r="A311" s="109" t="s">
        <v>941</v>
      </c>
      <c r="B311" s="3" t="s">
        <v>942</v>
      </c>
      <c r="C311" s="12"/>
      <c r="D311" s="12"/>
    </row>
    <row r="312" spans="1:8" hidden="1" x14ac:dyDescent="0.25">
      <c r="A312" s="108" t="s">
        <v>943</v>
      </c>
      <c r="B312" s="1" t="s">
        <v>829</v>
      </c>
      <c r="C312" s="12"/>
      <c r="D312" s="12"/>
    </row>
    <row r="313" spans="1:8" hidden="1" x14ac:dyDescent="0.25">
      <c r="A313" s="108" t="s">
        <v>944</v>
      </c>
      <c r="B313" s="1" t="s">
        <v>945</v>
      </c>
      <c r="C313" s="12"/>
      <c r="D313" s="12"/>
    </row>
    <row r="314" spans="1:8" x14ac:dyDescent="0.25">
      <c r="A314" s="110" t="s">
        <v>31</v>
      </c>
      <c r="B314" s="7" t="s">
        <v>32</v>
      </c>
      <c r="C314" s="15">
        <f>C315+C326</f>
        <v>80622.34</v>
      </c>
      <c r="D314" s="15">
        <f>D315+D326</f>
        <v>118739.50999999998</v>
      </c>
      <c r="E314" s="23"/>
    </row>
    <row r="315" spans="1:8" x14ac:dyDescent="0.25">
      <c r="A315" s="109" t="s">
        <v>97</v>
      </c>
      <c r="B315" s="3" t="s">
        <v>98</v>
      </c>
      <c r="C315" s="41">
        <f>C316+C317+C318+C320+C324</f>
        <v>70833.239999999991</v>
      </c>
      <c r="D315" s="41">
        <f>D316+D317+D318+D320+D324</f>
        <v>102885.32999999999</v>
      </c>
    </row>
    <row r="316" spans="1:8" ht="24" x14ac:dyDescent="0.25">
      <c r="A316" s="40" t="s">
        <v>99</v>
      </c>
      <c r="B316" s="1" t="s">
        <v>100</v>
      </c>
      <c r="C316" s="12">
        <v>16555.54</v>
      </c>
      <c r="D316" s="12">
        <v>16555.54</v>
      </c>
      <c r="E316" s="23" t="s">
        <v>423</v>
      </c>
      <c r="H316" s="88"/>
    </row>
    <row r="317" spans="1:8" x14ac:dyDescent="0.25">
      <c r="A317" s="40" t="s">
        <v>101</v>
      </c>
      <c r="B317" s="1" t="s">
        <v>102</v>
      </c>
      <c r="C317" s="12">
        <v>32714.39</v>
      </c>
      <c r="D317" s="12">
        <v>32714.05</v>
      </c>
      <c r="E317" s="23" t="s">
        <v>424</v>
      </c>
    </row>
    <row r="318" spans="1:8" ht="24" x14ac:dyDescent="0.25">
      <c r="A318" s="40" t="s">
        <v>103</v>
      </c>
      <c r="B318" s="1" t="s">
        <v>104</v>
      </c>
      <c r="C318" s="12">
        <v>1702.7</v>
      </c>
      <c r="D318" s="12">
        <v>1702.2</v>
      </c>
      <c r="E318" s="23" t="s">
        <v>138</v>
      </c>
      <c r="G318" s="88"/>
    </row>
    <row r="319" spans="1:8" s="2" customFormat="1" x14ac:dyDescent="0.25">
      <c r="A319" s="40"/>
      <c r="B319" s="1"/>
      <c r="C319" s="12"/>
      <c r="D319" s="12"/>
      <c r="E319" s="23"/>
      <c r="F319" s="108"/>
    </row>
    <row r="320" spans="1:8" s="2" customFormat="1" x14ac:dyDescent="0.25">
      <c r="A320" s="44" t="s">
        <v>358</v>
      </c>
      <c r="B320" s="3" t="s">
        <v>361</v>
      </c>
      <c r="C320" s="41">
        <f>SUM(C321:C322)</f>
        <v>14757.18</v>
      </c>
      <c r="D320" s="41">
        <f>SUM(D321:D322)</f>
        <v>46809.689999999995</v>
      </c>
      <c r="E320" s="23"/>
      <c r="F320" s="108"/>
    </row>
    <row r="321" spans="1:6" s="2" customFormat="1" x14ac:dyDescent="0.25">
      <c r="A321" s="40" t="s">
        <v>359</v>
      </c>
      <c r="B321" s="1" t="s">
        <v>362</v>
      </c>
      <c r="C321" s="12">
        <v>12435.89</v>
      </c>
      <c r="D321" s="12">
        <v>41521.339999999997</v>
      </c>
      <c r="E321" s="23"/>
      <c r="F321" s="108"/>
    </row>
    <row r="322" spans="1:6" s="2" customFormat="1" x14ac:dyDescent="0.25">
      <c r="A322" s="40" t="s">
        <v>360</v>
      </c>
      <c r="B322" s="1" t="s">
        <v>363</v>
      </c>
      <c r="C322" s="12">
        <v>2321.29</v>
      </c>
      <c r="D322" s="12">
        <v>5288.35</v>
      </c>
      <c r="E322" s="23"/>
      <c r="F322" s="108"/>
    </row>
    <row r="323" spans="1:6" s="2" customFormat="1" x14ac:dyDescent="0.25">
      <c r="A323" s="40"/>
      <c r="B323" s="1"/>
      <c r="C323" s="12"/>
      <c r="D323" s="12"/>
      <c r="E323" s="23"/>
      <c r="F323" s="108"/>
    </row>
    <row r="324" spans="1:6" s="2" customFormat="1" x14ac:dyDescent="0.25">
      <c r="A324" s="44" t="s">
        <v>364</v>
      </c>
      <c r="B324" s="3" t="s">
        <v>365</v>
      </c>
      <c r="C324" s="41">
        <v>5103.43</v>
      </c>
      <c r="D324" s="41">
        <v>5103.8500000000004</v>
      </c>
      <c r="E324" s="23"/>
      <c r="F324" s="108"/>
    </row>
    <row r="325" spans="1:6" s="2" customFormat="1" x14ac:dyDescent="0.25">
      <c r="A325" s="44"/>
      <c r="B325" s="3"/>
      <c r="C325" s="41"/>
      <c r="D325" s="41"/>
      <c r="E325" s="23"/>
      <c r="F325" s="108"/>
    </row>
    <row r="326" spans="1:6" s="2" customFormat="1" x14ac:dyDescent="0.25">
      <c r="A326" s="44" t="s">
        <v>570</v>
      </c>
      <c r="B326" s="3" t="s">
        <v>571</v>
      </c>
      <c r="C326" s="41">
        <f>+C328+C327</f>
        <v>9789.1</v>
      </c>
      <c r="D326" s="41">
        <f>+D328+D327</f>
        <v>15854.18</v>
      </c>
      <c r="E326" s="23"/>
      <c r="F326" s="108"/>
    </row>
    <row r="327" spans="1:6" s="2" customFormat="1" x14ac:dyDescent="0.25">
      <c r="A327" s="40" t="s">
        <v>950</v>
      </c>
      <c r="B327" s="3" t="s">
        <v>1055</v>
      </c>
      <c r="C327" s="12">
        <v>0</v>
      </c>
      <c r="D327" s="12">
        <v>0</v>
      </c>
      <c r="E327" s="23"/>
      <c r="F327" s="108"/>
    </row>
    <row r="328" spans="1:6" s="2" customFormat="1" x14ac:dyDescent="0.25">
      <c r="A328" s="40" t="s">
        <v>572</v>
      </c>
      <c r="B328" s="3" t="s">
        <v>573</v>
      </c>
      <c r="C328" s="12">
        <v>9789.1</v>
      </c>
      <c r="D328" s="12">
        <v>15854.18</v>
      </c>
      <c r="E328" s="23"/>
      <c r="F328" s="108"/>
    </row>
    <row r="329" spans="1:6" s="2" customFormat="1" hidden="1" x14ac:dyDescent="0.25">
      <c r="A329" s="40"/>
      <c r="B329" s="1"/>
      <c r="C329" s="12"/>
      <c r="D329" s="12"/>
      <c r="E329" s="23"/>
      <c r="F329" s="108"/>
    </row>
    <row r="330" spans="1:6" s="2" customFormat="1" hidden="1" x14ac:dyDescent="0.25">
      <c r="A330" s="109" t="s">
        <v>107</v>
      </c>
      <c r="B330" s="109" t="s">
        <v>105</v>
      </c>
      <c r="C330" s="51">
        <f>C331</f>
        <v>0</v>
      </c>
      <c r="D330" s="51">
        <f>D331</f>
        <v>0</v>
      </c>
      <c r="F330" s="108"/>
    </row>
    <row r="331" spans="1:6" s="2" customFormat="1" hidden="1" x14ac:dyDescent="0.25">
      <c r="A331" s="108"/>
      <c r="B331" s="108"/>
      <c r="C331" s="50"/>
      <c r="D331" s="50"/>
      <c r="F331" s="108"/>
    </row>
    <row r="332" spans="1:6" s="2" customFormat="1" x14ac:dyDescent="0.25">
      <c r="A332" s="108"/>
      <c r="B332" s="108"/>
      <c r="C332" s="50"/>
      <c r="D332" s="50"/>
      <c r="F332" s="108"/>
    </row>
    <row r="333" spans="1:6" s="2" customFormat="1" x14ac:dyDescent="0.25">
      <c r="A333" s="110">
        <v>2200</v>
      </c>
      <c r="B333" s="110" t="s">
        <v>211</v>
      </c>
      <c r="C333" s="51">
        <f>C334</f>
        <v>40093164.679999992</v>
      </c>
      <c r="D333" s="51">
        <f>D334</f>
        <v>40602317.170000002</v>
      </c>
      <c r="F333" s="108"/>
    </row>
    <row r="334" spans="1:6" s="2" customFormat="1" ht="24" x14ac:dyDescent="0.25">
      <c r="A334" s="110">
        <v>2250</v>
      </c>
      <c r="B334" s="110" t="s">
        <v>212</v>
      </c>
      <c r="C334" s="51">
        <f>C335</f>
        <v>40093164.679999992</v>
      </c>
      <c r="D334" s="51">
        <f>D335</f>
        <v>40602317.170000002</v>
      </c>
    </row>
    <row r="335" spans="1:6" s="2" customFormat="1" x14ac:dyDescent="0.25">
      <c r="A335" s="110">
        <v>2252</v>
      </c>
      <c r="B335" s="110" t="s">
        <v>214</v>
      </c>
      <c r="C335" s="51">
        <f>C336+C518</f>
        <v>40093164.679999992</v>
      </c>
      <c r="D335" s="51">
        <f>D336+D518</f>
        <v>40602317.170000002</v>
      </c>
    </row>
    <row r="336" spans="1:6" s="2" customFormat="1" x14ac:dyDescent="0.25">
      <c r="A336" s="110" t="s">
        <v>213</v>
      </c>
      <c r="B336" s="110" t="s">
        <v>215</v>
      </c>
      <c r="C336" s="69">
        <f>SUM(C337:C516)</f>
        <v>8587106.8699999973</v>
      </c>
      <c r="D336" s="69">
        <f>SUM(D337:D516)</f>
        <v>9096259.3599999994</v>
      </c>
    </row>
    <row r="337" spans="1:5" x14ac:dyDescent="0.25">
      <c r="A337" s="108" t="s">
        <v>216</v>
      </c>
      <c r="B337" s="84" t="s">
        <v>190</v>
      </c>
      <c r="C337" s="61">
        <v>40169.79</v>
      </c>
      <c r="D337" s="61">
        <v>43667.4</v>
      </c>
      <c r="E337" s="20" t="s">
        <v>206</v>
      </c>
    </row>
    <row r="338" spans="1:5" x14ac:dyDescent="0.25">
      <c r="A338" s="108" t="s">
        <v>217</v>
      </c>
      <c r="B338" s="84" t="s">
        <v>191</v>
      </c>
      <c r="C338" s="61">
        <v>16754.560000000001</v>
      </c>
      <c r="D338" s="61">
        <v>18211.91</v>
      </c>
      <c r="E338" s="20" t="s">
        <v>206</v>
      </c>
    </row>
    <row r="339" spans="1:5" x14ac:dyDescent="0.25">
      <c r="A339" s="108" t="s">
        <v>218</v>
      </c>
      <c r="B339" s="84" t="s">
        <v>192</v>
      </c>
      <c r="C339" s="61">
        <v>40169.800000000003</v>
      </c>
      <c r="D339" s="61">
        <v>43667.41</v>
      </c>
      <c r="E339" s="20" t="s">
        <v>206</v>
      </c>
    </row>
    <row r="340" spans="1:5" x14ac:dyDescent="0.25">
      <c r="A340" s="108" t="s">
        <v>219</v>
      </c>
      <c r="B340" s="84" t="s">
        <v>193</v>
      </c>
      <c r="C340" s="61">
        <v>40343.58</v>
      </c>
      <c r="D340" s="61">
        <v>43778.38</v>
      </c>
      <c r="E340" s="20" t="s">
        <v>206</v>
      </c>
    </row>
    <row r="341" spans="1:5" x14ac:dyDescent="0.25">
      <c r="A341" s="108" t="s">
        <v>220</v>
      </c>
      <c r="B341" s="84" t="s">
        <v>194</v>
      </c>
      <c r="C341" s="61">
        <v>40211.660000000003</v>
      </c>
      <c r="D341" s="61">
        <v>43709.27</v>
      </c>
      <c r="E341" s="20" t="s">
        <v>206</v>
      </c>
    </row>
    <row r="342" spans="1:5" x14ac:dyDescent="0.25">
      <c r="A342" s="108" t="s">
        <v>221</v>
      </c>
      <c r="B342" s="84" t="s">
        <v>195</v>
      </c>
      <c r="C342" s="61">
        <v>40354.720000000001</v>
      </c>
      <c r="D342" s="61">
        <v>43784.28</v>
      </c>
      <c r="E342" s="20" t="s">
        <v>206</v>
      </c>
    </row>
    <row r="343" spans="1:5" x14ac:dyDescent="0.25">
      <c r="A343" s="108" t="s">
        <v>222</v>
      </c>
      <c r="B343" s="84" t="s">
        <v>196</v>
      </c>
      <c r="C343" s="61">
        <v>60000</v>
      </c>
      <c r="D343" s="61">
        <v>60000</v>
      </c>
      <c r="E343" s="20" t="s">
        <v>206</v>
      </c>
    </row>
    <row r="344" spans="1:5" x14ac:dyDescent="0.25">
      <c r="A344" s="108" t="s">
        <v>223</v>
      </c>
      <c r="B344" s="84" t="s">
        <v>197</v>
      </c>
      <c r="C344" s="61">
        <v>33694.65</v>
      </c>
      <c r="D344" s="61">
        <v>36550.660000000003</v>
      </c>
      <c r="E344" s="20" t="s">
        <v>206</v>
      </c>
    </row>
    <row r="345" spans="1:5" x14ac:dyDescent="0.25">
      <c r="A345" s="108" t="s">
        <v>224</v>
      </c>
      <c r="B345" s="84" t="s">
        <v>198</v>
      </c>
      <c r="C345" s="61">
        <v>0</v>
      </c>
      <c r="D345" s="61">
        <v>0</v>
      </c>
      <c r="E345" s="20" t="s">
        <v>206</v>
      </c>
    </row>
    <row r="346" spans="1:5" x14ac:dyDescent="0.25">
      <c r="A346" s="108" t="s">
        <v>225</v>
      </c>
      <c r="B346" s="84" t="s">
        <v>199</v>
      </c>
      <c r="C346" s="61">
        <v>40169.800000000003</v>
      </c>
      <c r="D346" s="61">
        <v>43667.41</v>
      </c>
      <c r="E346" s="20" t="s">
        <v>206</v>
      </c>
    </row>
    <row r="347" spans="1:5" x14ac:dyDescent="0.25">
      <c r="A347" s="108" t="s">
        <v>226</v>
      </c>
      <c r="B347" s="84" t="s">
        <v>200</v>
      </c>
      <c r="C347" s="61">
        <v>40352.870000000003</v>
      </c>
      <c r="D347" s="61">
        <v>43787.45</v>
      </c>
      <c r="E347" s="20" t="s">
        <v>206</v>
      </c>
    </row>
    <row r="348" spans="1:5" x14ac:dyDescent="0.25">
      <c r="A348" s="108" t="s">
        <v>227</v>
      </c>
      <c r="B348" s="84" t="s">
        <v>201</v>
      </c>
      <c r="C348" s="61">
        <v>42097.06</v>
      </c>
      <c r="D348" s="61">
        <v>43784.28</v>
      </c>
      <c r="E348" s="20" t="s">
        <v>206</v>
      </c>
    </row>
    <row r="349" spans="1:5" x14ac:dyDescent="0.25">
      <c r="A349" s="108" t="s">
        <v>228</v>
      </c>
      <c r="B349" s="84" t="s">
        <v>202</v>
      </c>
      <c r="C349" s="61">
        <v>11716.23</v>
      </c>
      <c r="D349" s="61">
        <v>12736.36</v>
      </c>
      <c r="E349" s="20" t="s">
        <v>206</v>
      </c>
    </row>
    <row r="350" spans="1:5" x14ac:dyDescent="0.25">
      <c r="A350" s="108" t="s">
        <v>229</v>
      </c>
      <c r="B350" s="84" t="s">
        <v>203</v>
      </c>
      <c r="C350" s="61">
        <v>48355.71</v>
      </c>
      <c r="D350" s="61">
        <v>52087.11</v>
      </c>
      <c r="E350" s="20" t="s">
        <v>206</v>
      </c>
    </row>
    <row r="351" spans="1:5" x14ac:dyDescent="0.25">
      <c r="A351" s="108" t="s">
        <v>230</v>
      </c>
      <c r="B351" s="84" t="s">
        <v>204</v>
      </c>
      <c r="C351" s="61">
        <v>32182.560000000001</v>
      </c>
      <c r="D351" s="61">
        <v>32182.560000000001</v>
      </c>
      <c r="E351" s="20" t="s">
        <v>206</v>
      </c>
    </row>
    <row r="352" spans="1:5" x14ac:dyDescent="0.25">
      <c r="A352" s="108" t="s">
        <v>231</v>
      </c>
      <c r="B352" s="84" t="s">
        <v>205</v>
      </c>
      <c r="C352" s="61">
        <v>50878.28</v>
      </c>
      <c r="D352" s="61">
        <v>53695.26</v>
      </c>
      <c r="E352" s="20" t="s">
        <v>206</v>
      </c>
    </row>
    <row r="353" spans="1:5" x14ac:dyDescent="0.25">
      <c r="A353" s="108" t="s">
        <v>245</v>
      </c>
      <c r="B353" s="84" t="s">
        <v>271</v>
      </c>
      <c r="C353" s="61">
        <v>40355.81</v>
      </c>
      <c r="D353" s="61">
        <v>43790.18</v>
      </c>
      <c r="E353" s="20" t="s">
        <v>206</v>
      </c>
    </row>
    <row r="354" spans="1:5" x14ac:dyDescent="0.25">
      <c r="A354" s="108" t="s">
        <v>246</v>
      </c>
      <c r="B354" s="84" t="s">
        <v>272</v>
      </c>
      <c r="C354" s="61">
        <v>40353.67</v>
      </c>
      <c r="D354" s="61">
        <v>43784.28</v>
      </c>
      <c r="E354" s="20" t="s">
        <v>206</v>
      </c>
    </row>
    <row r="355" spans="1:5" x14ac:dyDescent="0.25">
      <c r="A355" s="108" t="s">
        <v>247</v>
      </c>
      <c r="B355" s="84" t="s">
        <v>273</v>
      </c>
      <c r="C355" s="61">
        <v>38695.32</v>
      </c>
      <c r="D355" s="61">
        <v>47264.29</v>
      </c>
      <c r="E355" s="20" t="s">
        <v>206</v>
      </c>
    </row>
    <row r="356" spans="1:5" x14ac:dyDescent="0.25">
      <c r="A356" s="108" t="s">
        <v>248</v>
      </c>
      <c r="B356" s="84" t="s">
        <v>274</v>
      </c>
      <c r="C356" s="61">
        <v>59973.95</v>
      </c>
      <c r="D356" s="61">
        <v>59973.95</v>
      </c>
      <c r="E356" s="20" t="s">
        <v>206</v>
      </c>
    </row>
    <row r="357" spans="1:5" x14ac:dyDescent="0.25">
      <c r="A357" s="108" t="s">
        <v>249</v>
      </c>
      <c r="B357" s="84" t="s">
        <v>275</v>
      </c>
      <c r="C357" s="61">
        <v>40169.79</v>
      </c>
      <c r="D357" s="61">
        <v>43667.4</v>
      </c>
      <c r="E357" s="20" t="s">
        <v>206</v>
      </c>
    </row>
    <row r="358" spans="1:5" x14ac:dyDescent="0.25">
      <c r="A358" s="108" t="s">
        <v>250</v>
      </c>
      <c r="B358" s="84" t="s">
        <v>276</v>
      </c>
      <c r="C358" s="61">
        <v>33474.839999999997</v>
      </c>
      <c r="D358" s="61">
        <v>36389.51</v>
      </c>
      <c r="E358" s="20" t="s">
        <v>206</v>
      </c>
    </row>
    <row r="359" spans="1:5" x14ac:dyDescent="0.25">
      <c r="A359" s="108" t="s">
        <v>251</v>
      </c>
      <c r="B359" s="84" t="s">
        <v>277</v>
      </c>
      <c r="C359" s="61">
        <v>40158.44</v>
      </c>
      <c r="D359" s="61">
        <v>43656.09</v>
      </c>
      <c r="E359" s="20" t="s">
        <v>206</v>
      </c>
    </row>
    <row r="360" spans="1:5" x14ac:dyDescent="0.25">
      <c r="A360" s="108" t="s">
        <v>252</v>
      </c>
      <c r="B360" s="84" t="s">
        <v>278</v>
      </c>
      <c r="C360" s="61">
        <v>40169.800000000003</v>
      </c>
      <c r="D360" s="61">
        <v>43667.41</v>
      </c>
      <c r="E360" s="20" t="s">
        <v>206</v>
      </c>
    </row>
    <row r="361" spans="1:5" x14ac:dyDescent="0.25">
      <c r="A361" s="108" t="s">
        <v>253</v>
      </c>
      <c r="B361" s="84" t="s">
        <v>279</v>
      </c>
      <c r="C361" s="61">
        <v>40169.79</v>
      </c>
      <c r="D361" s="61">
        <v>43667.4</v>
      </c>
      <c r="E361" s="20" t="s">
        <v>206</v>
      </c>
    </row>
    <row r="362" spans="1:5" x14ac:dyDescent="0.25">
      <c r="A362" s="108" t="s">
        <v>254</v>
      </c>
      <c r="B362" s="84" t="s">
        <v>280</v>
      </c>
      <c r="C362" s="61">
        <v>41925.33</v>
      </c>
      <c r="D362" s="61">
        <v>43667.4</v>
      </c>
      <c r="E362" s="20" t="s">
        <v>206</v>
      </c>
    </row>
    <row r="363" spans="1:5" x14ac:dyDescent="0.25">
      <c r="A363" s="108" t="s">
        <v>255</v>
      </c>
      <c r="B363" s="84" t="s">
        <v>281</v>
      </c>
      <c r="C363" s="61">
        <v>40356.589999999997</v>
      </c>
      <c r="D363" s="61">
        <v>43790.96</v>
      </c>
      <c r="E363" s="20" t="s">
        <v>206</v>
      </c>
    </row>
    <row r="364" spans="1:5" x14ac:dyDescent="0.25">
      <c r="A364" s="108" t="s">
        <v>256</v>
      </c>
      <c r="B364" s="84" t="s">
        <v>282</v>
      </c>
      <c r="C364" s="61">
        <v>40373.43</v>
      </c>
      <c r="D364" s="61">
        <v>43805.99</v>
      </c>
      <c r="E364" s="20" t="s">
        <v>206</v>
      </c>
    </row>
    <row r="365" spans="1:5" x14ac:dyDescent="0.25">
      <c r="A365" s="108" t="s">
        <v>257</v>
      </c>
      <c r="B365" s="84" t="s">
        <v>283</v>
      </c>
      <c r="C365" s="61">
        <v>40169.79</v>
      </c>
      <c r="D365" s="61">
        <v>43667.4</v>
      </c>
      <c r="E365" s="20" t="s">
        <v>206</v>
      </c>
    </row>
    <row r="366" spans="1:5" x14ac:dyDescent="0.25">
      <c r="A366" s="108" t="s">
        <v>258</v>
      </c>
      <c r="B366" s="84" t="s">
        <v>284</v>
      </c>
      <c r="C366" s="61">
        <v>40169.74</v>
      </c>
      <c r="D366" s="61">
        <v>43667.4</v>
      </c>
      <c r="E366" s="20" t="s">
        <v>206</v>
      </c>
    </row>
    <row r="367" spans="1:5" x14ac:dyDescent="0.25">
      <c r="A367" s="108" t="s">
        <v>259</v>
      </c>
      <c r="B367" s="84" t="s">
        <v>285</v>
      </c>
      <c r="C367" s="61">
        <v>38808.01</v>
      </c>
      <c r="D367" s="61">
        <v>42230.080000000002</v>
      </c>
      <c r="E367" s="20" t="s">
        <v>206</v>
      </c>
    </row>
    <row r="368" spans="1:5" x14ac:dyDescent="0.25">
      <c r="A368" s="108" t="s">
        <v>260</v>
      </c>
      <c r="B368" s="84" t="s">
        <v>286</v>
      </c>
      <c r="C368" s="61">
        <v>40349.26</v>
      </c>
      <c r="D368" s="61">
        <v>43809.48</v>
      </c>
      <c r="E368" s="20" t="s">
        <v>206</v>
      </c>
    </row>
    <row r="369" spans="1:5" x14ac:dyDescent="0.25">
      <c r="A369" s="108" t="s">
        <v>261</v>
      </c>
      <c r="B369" s="84" t="s">
        <v>287</v>
      </c>
      <c r="C369" s="61">
        <v>1564.1</v>
      </c>
      <c r="D369" s="61">
        <v>1564.1</v>
      </c>
      <c r="E369" s="20" t="s">
        <v>206</v>
      </c>
    </row>
    <row r="370" spans="1:5" x14ac:dyDescent="0.25">
      <c r="A370" s="108" t="s">
        <v>262</v>
      </c>
      <c r="B370" s="84" t="s">
        <v>288</v>
      </c>
      <c r="C370" s="61">
        <v>48888.56</v>
      </c>
      <c r="D370" s="61">
        <v>48888.56</v>
      </c>
      <c r="E370" s="20" t="s">
        <v>206</v>
      </c>
    </row>
    <row r="371" spans="1:5" x14ac:dyDescent="0.25">
      <c r="A371" s="108" t="s">
        <v>263</v>
      </c>
      <c r="B371" s="84" t="s">
        <v>289</v>
      </c>
      <c r="C371" s="61">
        <v>40169.79</v>
      </c>
      <c r="D371" s="61">
        <v>43667.4</v>
      </c>
      <c r="E371" s="20" t="s">
        <v>206</v>
      </c>
    </row>
    <row r="372" spans="1:5" x14ac:dyDescent="0.25">
      <c r="A372" s="108" t="s">
        <v>264</v>
      </c>
      <c r="B372" s="84" t="s">
        <v>290</v>
      </c>
      <c r="C372" s="61">
        <v>41727.550000000003</v>
      </c>
      <c r="D372" s="61">
        <v>43436.53</v>
      </c>
      <c r="E372" s="20" t="s">
        <v>206</v>
      </c>
    </row>
    <row r="373" spans="1:5" x14ac:dyDescent="0.25">
      <c r="A373" s="108" t="s">
        <v>265</v>
      </c>
      <c r="B373" s="84" t="s">
        <v>291</v>
      </c>
      <c r="C373" s="61">
        <v>40366.51</v>
      </c>
      <c r="D373" s="61">
        <v>43801.09</v>
      </c>
      <c r="E373" s="20" t="s">
        <v>206</v>
      </c>
    </row>
    <row r="374" spans="1:5" x14ac:dyDescent="0.25">
      <c r="A374" s="108" t="s">
        <v>266</v>
      </c>
      <c r="B374" s="84" t="s">
        <v>292</v>
      </c>
      <c r="C374" s="61">
        <v>45367.199999999997</v>
      </c>
      <c r="D374" s="61">
        <v>45367.199999999997</v>
      </c>
      <c r="E374" s="20" t="s">
        <v>206</v>
      </c>
    </row>
    <row r="375" spans="1:5" x14ac:dyDescent="0.25">
      <c r="A375" s="108" t="s">
        <v>267</v>
      </c>
      <c r="B375" s="84" t="s">
        <v>293</v>
      </c>
      <c r="C375" s="61">
        <v>45477.87</v>
      </c>
      <c r="D375" s="61">
        <v>45477.87</v>
      </c>
      <c r="E375" s="20" t="s">
        <v>206</v>
      </c>
    </row>
    <row r="376" spans="1:5" x14ac:dyDescent="0.25">
      <c r="A376" s="108" t="s">
        <v>268</v>
      </c>
      <c r="B376" s="84" t="s">
        <v>294</v>
      </c>
      <c r="C376" s="61">
        <v>47153.43</v>
      </c>
      <c r="D376" s="61">
        <v>47153.43</v>
      </c>
      <c r="E376" s="20" t="s">
        <v>206</v>
      </c>
    </row>
    <row r="377" spans="1:5" x14ac:dyDescent="0.25">
      <c r="A377" s="108" t="s">
        <v>269</v>
      </c>
      <c r="B377" s="84" t="s">
        <v>295</v>
      </c>
      <c r="C377" s="61">
        <v>35255.24</v>
      </c>
      <c r="D377" s="61">
        <v>37888.68</v>
      </c>
      <c r="E377" s="20" t="s">
        <v>206</v>
      </c>
    </row>
    <row r="378" spans="1:5" x14ac:dyDescent="0.25">
      <c r="A378" s="108" t="s">
        <v>270</v>
      </c>
      <c r="B378" s="84" t="s">
        <v>296</v>
      </c>
      <c r="C378" s="61">
        <v>33510.269999999997</v>
      </c>
      <c r="D378" s="61">
        <v>36424.94</v>
      </c>
      <c r="E378" s="20" t="s">
        <v>206</v>
      </c>
    </row>
    <row r="379" spans="1:5" x14ac:dyDescent="0.25">
      <c r="A379" s="108" t="s">
        <v>386</v>
      </c>
      <c r="B379" s="84" t="s">
        <v>404</v>
      </c>
      <c r="C379" s="61">
        <v>43694.720000000001</v>
      </c>
      <c r="D379" s="61">
        <v>47141.01</v>
      </c>
      <c r="E379" s="20" t="s">
        <v>206</v>
      </c>
    </row>
    <row r="380" spans="1:5" x14ac:dyDescent="0.25">
      <c r="A380" s="108" t="s">
        <v>387</v>
      </c>
      <c r="B380" s="84" t="s">
        <v>405</v>
      </c>
      <c r="C380" s="61">
        <v>43667.48</v>
      </c>
      <c r="D380" s="61">
        <v>47111.62</v>
      </c>
      <c r="E380" s="20" t="s">
        <v>206</v>
      </c>
    </row>
    <row r="381" spans="1:5" x14ac:dyDescent="0.25">
      <c r="A381" s="108" t="s">
        <v>388</v>
      </c>
      <c r="B381" s="84" t="s">
        <v>406</v>
      </c>
      <c r="C381" s="61">
        <v>43784.36</v>
      </c>
      <c r="D381" s="61">
        <v>47153.49</v>
      </c>
      <c r="E381" s="20" t="s">
        <v>206</v>
      </c>
    </row>
    <row r="382" spans="1:5" x14ac:dyDescent="0.25">
      <c r="A382" s="108" t="s">
        <v>389</v>
      </c>
      <c r="B382" s="84" t="s">
        <v>407</v>
      </c>
      <c r="C382" s="61">
        <v>56919.35</v>
      </c>
      <c r="D382" s="61">
        <v>58447.72</v>
      </c>
      <c r="E382" s="20" t="s">
        <v>206</v>
      </c>
    </row>
    <row r="383" spans="1:5" x14ac:dyDescent="0.25">
      <c r="A383" s="108" t="s">
        <v>390</v>
      </c>
      <c r="B383" s="84" t="s">
        <v>408</v>
      </c>
      <c r="C383" s="61">
        <v>43667.48</v>
      </c>
      <c r="D383" s="61">
        <v>47111.62</v>
      </c>
      <c r="E383" s="20" t="s">
        <v>206</v>
      </c>
    </row>
    <row r="384" spans="1:5" x14ac:dyDescent="0.25">
      <c r="A384" s="108" t="s">
        <v>391</v>
      </c>
      <c r="B384" s="84" t="s">
        <v>409</v>
      </c>
      <c r="C384" s="61">
        <v>43667.35</v>
      </c>
      <c r="D384" s="61">
        <v>47111.49</v>
      </c>
      <c r="E384" s="20" t="s">
        <v>206</v>
      </c>
    </row>
    <row r="385" spans="1:5" x14ac:dyDescent="0.25">
      <c r="A385" s="108" t="s">
        <v>392</v>
      </c>
      <c r="B385" s="84" t="s">
        <v>410</v>
      </c>
      <c r="C385" s="61">
        <v>43783.96</v>
      </c>
      <c r="D385" s="61">
        <v>47153.09</v>
      </c>
      <c r="E385" s="20" t="s">
        <v>206</v>
      </c>
    </row>
    <row r="386" spans="1:5" x14ac:dyDescent="0.25">
      <c r="A386" s="108" t="s">
        <v>393</v>
      </c>
      <c r="B386" s="84" t="s">
        <v>411</v>
      </c>
      <c r="C386" s="61">
        <v>43783.96</v>
      </c>
      <c r="D386" s="61">
        <v>47153.09</v>
      </c>
      <c r="E386" s="20" t="s">
        <v>206</v>
      </c>
    </row>
    <row r="387" spans="1:5" x14ac:dyDescent="0.25">
      <c r="A387" s="108" t="s">
        <v>394</v>
      </c>
      <c r="B387" s="84" t="s">
        <v>412</v>
      </c>
      <c r="C387" s="61">
        <v>36488.639999999999</v>
      </c>
      <c r="D387" s="61">
        <v>39296.19</v>
      </c>
      <c r="E387" s="20" t="s">
        <v>206</v>
      </c>
    </row>
    <row r="388" spans="1:5" x14ac:dyDescent="0.25">
      <c r="A388" s="108" t="s">
        <v>395</v>
      </c>
      <c r="B388" s="84" t="s">
        <v>413</v>
      </c>
      <c r="C388" s="61">
        <v>43788.42</v>
      </c>
      <c r="D388" s="61">
        <v>47157.41</v>
      </c>
      <c r="E388" s="20" t="s">
        <v>206</v>
      </c>
    </row>
    <row r="389" spans="1:5" x14ac:dyDescent="0.25">
      <c r="A389" s="108" t="s">
        <v>396</v>
      </c>
      <c r="B389" s="84" t="s">
        <v>414</v>
      </c>
      <c r="C389" s="61">
        <v>43667.64</v>
      </c>
      <c r="D389" s="61">
        <v>47111.78</v>
      </c>
      <c r="E389" s="20" t="s">
        <v>206</v>
      </c>
    </row>
    <row r="390" spans="1:5" x14ac:dyDescent="0.25">
      <c r="A390" s="108" t="s">
        <v>397</v>
      </c>
      <c r="B390" s="84" t="s">
        <v>415</v>
      </c>
      <c r="C390" s="61">
        <v>18194.72</v>
      </c>
      <c r="D390" s="61">
        <v>19629.79</v>
      </c>
      <c r="E390" s="20" t="s">
        <v>206</v>
      </c>
    </row>
    <row r="391" spans="1:5" x14ac:dyDescent="0.25">
      <c r="A391" s="108" t="s">
        <v>398</v>
      </c>
      <c r="B391" s="84" t="s">
        <v>416</v>
      </c>
      <c r="C391" s="61">
        <v>43784.36</v>
      </c>
      <c r="D391" s="61">
        <v>47153.49</v>
      </c>
      <c r="E391" s="20" t="s">
        <v>206</v>
      </c>
    </row>
    <row r="392" spans="1:5" x14ac:dyDescent="0.25">
      <c r="A392" s="108" t="s">
        <v>399</v>
      </c>
      <c r="B392" s="84" t="s">
        <v>417</v>
      </c>
      <c r="C392" s="61">
        <v>55000</v>
      </c>
      <c r="D392" s="61">
        <v>55000</v>
      </c>
      <c r="E392" s="20" t="s">
        <v>206</v>
      </c>
    </row>
    <row r="393" spans="1:5" x14ac:dyDescent="0.25">
      <c r="A393" s="108" t="s">
        <v>400</v>
      </c>
      <c r="B393" s="84" t="s">
        <v>418</v>
      </c>
      <c r="C393" s="61">
        <v>25472.73</v>
      </c>
      <c r="D393" s="61">
        <v>27481.81</v>
      </c>
      <c r="E393" s="20" t="s">
        <v>206</v>
      </c>
    </row>
    <row r="394" spans="1:5" x14ac:dyDescent="0.25">
      <c r="A394" s="108" t="s">
        <v>401</v>
      </c>
      <c r="B394" s="84" t="s">
        <v>419</v>
      </c>
      <c r="C394" s="61">
        <v>21926.720000000001</v>
      </c>
      <c r="D394" s="61">
        <v>23603.03</v>
      </c>
      <c r="E394" s="20" t="s">
        <v>206</v>
      </c>
    </row>
    <row r="395" spans="1:5" x14ac:dyDescent="0.25">
      <c r="A395" s="108" t="s">
        <v>402</v>
      </c>
      <c r="B395" s="84" t="s">
        <v>420</v>
      </c>
      <c r="C395" s="61">
        <v>47111.92</v>
      </c>
      <c r="D395" s="61">
        <v>47111.92</v>
      </c>
      <c r="E395" s="20" t="s">
        <v>206</v>
      </c>
    </row>
    <row r="396" spans="1:5" x14ac:dyDescent="0.25">
      <c r="A396" s="108" t="s">
        <v>403</v>
      </c>
      <c r="B396" s="84" t="s">
        <v>421</v>
      </c>
      <c r="C396" s="61">
        <v>39531.769999999997</v>
      </c>
      <c r="D396" s="61">
        <v>42179.59</v>
      </c>
      <c r="E396" s="20" t="s">
        <v>206</v>
      </c>
    </row>
    <row r="397" spans="1:5" x14ac:dyDescent="0.25">
      <c r="A397" s="108" t="s">
        <v>477</v>
      </c>
      <c r="B397" s="84" t="s">
        <v>501</v>
      </c>
      <c r="C397" s="61">
        <v>45483.76</v>
      </c>
      <c r="D397" s="61">
        <v>48823.4</v>
      </c>
      <c r="E397" s="20" t="s">
        <v>206</v>
      </c>
    </row>
    <row r="398" spans="1:5" x14ac:dyDescent="0.25">
      <c r="A398" s="108" t="s">
        <v>478</v>
      </c>
      <c r="B398" s="84" t="s">
        <v>502</v>
      </c>
      <c r="C398" s="61">
        <v>32542.560000000001</v>
      </c>
      <c r="D398" s="61">
        <v>40000</v>
      </c>
      <c r="E398" s="20" t="s">
        <v>206</v>
      </c>
    </row>
    <row r="399" spans="1:5" x14ac:dyDescent="0.25">
      <c r="A399" s="108" t="s">
        <v>479</v>
      </c>
      <c r="B399" s="84" t="s">
        <v>503</v>
      </c>
      <c r="C399" s="61">
        <v>18915.02</v>
      </c>
      <c r="D399" s="61">
        <v>20339.07</v>
      </c>
      <c r="E399" s="20" t="s">
        <v>206</v>
      </c>
    </row>
    <row r="400" spans="1:5" x14ac:dyDescent="0.25">
      <c r="A400" s="108" t="s">
        <v>480</v>
      </c>
      <c r="B400" s="84" t="s">
        <v>504</v>
      </c>
      <c r="C400" s="61">
        <v>45476.97</v>
      </c>
      <c r="D400" s="61">
        <v>50465.85</v>
      </c>
      <c r="E400" s="20" t="s">
        <v>206</v>
      </c>
    </row>
    <row r="401" spans="1:5" x14ac:dyDescent="0.25">
      <c r="A401" s="108" t="s">
        <v>481</v>
      </c>
      <c r="B401" s="84" t="s">
        <v>505</v>
      </c>
      <c r="C401" s="61">
        <v>39294.550000000003</v>
      </c>
      <c r="D401" s="61">
        <v>40684.629999999997</v>
      </c>
      <c r="E401" s="20" t="s">
        <v>206</v>
      </c>
    </row>
    <row r="402" spans="1:5" x14ac:dyDescent="0.25">
      <c r="A402" s="108" t="s">
        <v>482</v>
      </c>
      <c r="B402" s="84" t="s">
        <v>506</v>
      </c>
      <c r="C402" s="61">
        <v>37897.449999999997</v>
      </c>
      <c r="D402" s="61">
        <v>40678.17</v>
      </c>
      <c r="E402" s="20" t="s">
        <v>206</v>
      </c>
    </row>
    <row r="403" spans="1:5" x14ac:dyDescent="0.25">
      <c r="A403" s="108" t="s">
        <v>483</v>
      </c>
      <c r="B403" s="84" t="s">
        <v>507</v>
      </c>
      <c r="C403" s="61">
        <v>45396.1</v>
      </c>
      <c r="D403" s="61">
        <v>48813.82</v>
      </c>
      <c r="E403" s="20" t="s">
        <v>206</v>
      </c>
    </row>
    <row r="404" spans="1:5" x14ac:dyDescent="0.25">
      <c r="A404" s="108" t="s">
        <v>484</v>
      </c>
      <c r="B404" s="84" t="s">
        <v>508</v>
      </c>
      <c r="C404" s="61">
        <v>45547.7</v>
      </c>
      <c r="D404" s="61">
        <v>48965.42</v>
      </c>
      <c r="E404" s="20" t="s">
        <v>206</v>
      </c>
    </row>
    <row r="405" spans="1:5" x14ac:dyDescent="0.25">
      <c r="A405" s="108" t="s">
        <v>485</v>
      </c>
      <c r="B405" s="84" t="s">
        <v>509</v>
      </c>
      <c r="C405" s="61">
        <v>45477.05</v>
      </c>
      <c r="D405" s="61">
        <v>48817.68</v>
      </c>
      <c r="E405" s="20" t="s">
        <v>206</v>
      </c>
    </row>
    <row r="406" spans="1:5" x14ac:dyDescent="0.25">
      <c r="A406" s="108" t="s">
        <v>486</v>
      </c>
      <c r="B406" s="84" t="s">
        <v>510</v>
      </c>
      <c r="C406" s="61">
        <v>45476.92</v>
      </c>
      <c r="D406" s="61">
        <v>48817.64</v>
      </c>
      <c r="E406" s="20" t="s">
        <v>206</v>
      </c>
    </row>
    <row r="407" spans="1:5" x14ac:dyDescent="0.25">
      <c r="A407" s="108" t="s">
        <v>487</v>
      </c>
      <c r="B407" s="84" t="s">
        <v>511</v>
      </c>
      <c r="C407" s="61">
        <v>45396.11</v>
      </c>
      <c r="D407" s="61">
        <v>48833.77</v>
      </c>
      <c r="E407" s="20" t="s">
        <v>206</v>
      </c>
    </row>
    <row r="408" spans="1:5" x14ac:dyDescent="0.25">
      <c r="A408" s="108" t="s">
        <v>488</v>
      </c>
      <c r="B408" s="84" t="s">
        <v>512</v>
      </c>
      <c r="C408" s="61">
        <v>45396.11</v>
      </c>
      <c r="D408" s="61">
        <v>48813.83</v>
      </c>
      <c r="E408" s="20" t="s">
        <v>206</v>
      </c>
    </row>
    <row r="409" spans="1:5" x14ac:dyDescent="0.25">
      <c r="A409" s="108" t="s">
        <v>489</v>
      </c>
      <c r="B409" s="84" t="s">
        <v>513</v>
      </c>
      <c r="C409" s="61">
        <v>11164.5</v>
      </c>
      <c r="D409" s="61">
        <v>12006.79</v>
      </c>
      <c r="E409" s="20" t="s">
        <v>206</v>
      </c>
    </row>
    <row r="410" spans="1:5" x14ac:dyDescent="0.25">
      <c r="A410" s="108" t="s">
        <v>490</v>
      </c>
      <c r="B410" s="84" t="s">
        <v>514</v>
      </c>
      <c r="C410" s="61">
        <v>48839.7</v>
      </c>
      <c r="D410" s="61">
        <v>50468.71</v>
      </c>
      <c r="E410" s="20" t="s">
        <v>206</v>
      </c>
    </row>
    <row r="411" spans="1:5" x14ac:dyDescent="0.25">
      <c r="A411" s="108" t="s">
        <v>491</v>
      </c>
      <c r="B411" s="84" t="s">
        <v>515</v>
      </c>
      <c r="C411" s="61">
        <v>48882.67</v>
      </c>
      <c r="D411" s="61">
        <v>50468.52</v>
      </c>
      <c r="E411" s="20" t="s">
        <v>206</v>
      </c>
    </row>
    <row r="412" spans="1:5" x14ac:dyDescent="0.25">
      <c r="A412" s="108" t="s">
        <v>492</v>
      </c>
      <c r="B412" s="84" t="s">
        <v>516</v>
      </c>
      <c r="C412" s="61">
        <v>45396.11</v>
      </c>
      <c r="D412" s="61">
        <v>48813.83</v>
      </c>
      <c r="E412" s="20" t="s">
        <v>206</v>
      </c>
    </row>
    <row r="413" spans="1:5" x14ac:dyDescent="0.25">
      <c r="A413" s="108" t="s">
        <v>493</v>
      </c>
      <c r="B413" s="84" t="s">
        <v>517</v>
      </c>
      <c r="C413" s="61">
        <v>45476.959999999999</v>
      </c>
      <c r="D413" s="61">
        <v>48826.22</v>
      </c>
      <c r="E413" s="20" t="s">
        <v>206</v>
      </c>
    </row>
    <row r="414" spans="1:5" x14ac:dyDescent="0.25">
      <c r="A414" s="108" t="s">
        <v>494</v>
      </c>
      <c r="B414" s="84" t="s">
        <v>518</v>
      </c>
      <c r="C414" s="61">
        <v>45476.959999999999</v>
      </c>
      <c r="D414" s="61">
        <v>48813.83</v>
      </c>
      <c r="E414" s="20" t="s">
        <v>206</v>
      </c>
    </row>
    <row r="415" spans="1:5" x14ac:dyDescent="0.25">
      <c r="A415" s="108" t="s">
        <v>495</v>
      </c>
      <c r="B415" s="84" t="s">
        <v>519</v>
      </c>
      <c r="C415" s="61">
        <v>43799.89</v>
      </c>
      <c r="D415" s="61">
        <v>47169.02</v>
      </c>
      <c r="E415" s="20" t="s">
        <v>206</v>
      </c>
    </row>
    <row r="416" spans="1:5" x14ac:dyDescent="0.25">
      <c r="A416" s="108" t="s">
        <v>496</v>
      </c>
      <c r="B416" s="84" t="s">
        <v>520</v>
      </c>
      <c r="C416" s="61">
        <v>47180.4</v>
      </c>
      <c r="D416" s="61">
        <v>48813.85</v>
      </c>
      <c r="E416" s="20" t="s">
        <v>206</v>
      </c>
    </row>
    <row r="417" spans="1:5" x14ac:dyDescent="0.25">
      <c r="A417" s="108" t="s">
        <v>497</v>
      </c>
      <c r="B417" s="84" t="s">
        <v>521</v>
      </c>
      <c r="C417" s="61">
        <v>45477.93</v>
      </c>
      <c r="D417" s="61">
        <v>48814.78</v>
      </c>
      <c r="E417" s="20" t="s">
        <v>206</v>
      </c>
    </row>
    <row r="418" spans="1:5" x14ac:dyDescent="0.25">
      <c r="A418" s="108" t="s">
        <v>498</v>
      </c>
      <c r="B418" s="84" t="s">
        <v>522</v>
      </c>
      <c r="C418" s="61">
        <v>45396.11</v>
      </c>
      <c r="D418" s="61">
        <v>48813.83</v>
      </c>
      <c r="E418" s="20" t="s">
        <v>206</v>
      </c>
    </row>
    <row r="419" spans="1:5" x14ac:dyDescent="0.25">
      <c r="A419" s="108" t="s">
        <v>499</v>
      </c>
      <c r="B419" s="84" t="s">
        <v>523</v>
      </c>
      <c r="C419" s="61">
        <v>45396.11</v>
      </c>
      <c r="D419" s="61">
        <v>48813.83</v>
      </c>
      <c r="E419" s="20" t="s">
        <v>206</v>
      </c>
    </row>
    <row r="420" spans="1:5" x14ac:dyDescent="0.25">
      <c r="A420" s="108" t="s">
        <v>500</v>
      </c>
      <c r="B420" s="84" t="s">
        <v>524</v>
      </c>
      <c r="C420" s="61">
        <v>45396.11</v>
      </c>
      <c r="D420" s="61">
        <v>48813.83</v>
      </c>
      <c r="E420" s="20" t="s">
        <v>206</v>
      </c>
    </row>
    <row r="421" spans="1:5" x14ac:dyDescent="0.25">
      <c r="A421" s="108" t="s">
        <v>574</v>
      </c>
      <c r="B421" s="84" t="s">
        <v>526</v>
      </c>
      <c r="C421" s="61">
        <v>47155.360000000001</v>
      </c>
      <c r="D421" s="61">
        <v>50458.33</v>
      </c>
      <c r="E421" s="20" t="s">
        <v>206</v>
      </c>
    </row>
    <row r="422" spans="1:5" x14ac:dyDescent="0.25">
      <c r="A422" s="108" t="s">
        <v>575</v>
      </c>
      <c r="B422" s="84" t="s">
        <v>527</v>
      </c>
      <c r="C422" s="61">
        <v>47153.2</v>
      </c>
      <c r="D422" s="61">
        <v>50458.35</v>
      </c>
      <c r="E422" s="20" t="s">
        <v>206</v>
      </c>
    </row>
    <row r="423" spans="1:5" x14ac:dyDescent="0.25">
      <c r="A423" s="108" t="s">
        <v>576</v>
      </c>
      <c r="B423" s="84" t="s">
        <v>528</v>
      </c>
      <c r="C423" s="61">
        <v>47111.54</v>
      </c>
      <c r="D423" s="61">
        <v>50458.33</v>
      </c>
      <c r="E423" s="20" t="s">
        <v>206</v>
      </c>
    </row>
    <row r="424" spans="1:5" x14ac:dyDescent="0.25">
      <c r="A424" s="108" t="s">
        <v>577</v>
      </c>
      <c r="B424" s="84" t="s">
        <v>529</v>
      </c>
      <c r="C424" s="61">
        <v>47153.279999999999</v>
      </c>
      <c r="D424" s="61">
        <v>50458.21</v>
      </c>
      <c r="E424" s="20" t="s">
        <v>206</v>
      </c>
    </row>
    <row r="425" spans="1:5" x14ac:dyDescent="0.25">
      <c r="A425" s="108" t="s">
        <v>578</v>
      </c>
      <c r="B425" s="84" t="s">
        <v>530</v>
      </c>
      <c r="C425" s="61">
        <v>47153.41</v>
      </c>
      <c r="D425" s="61">
        <v>50458.33</v>
      </c>
      <c r="E425" s="20" t="s">
        <v>206</v>
      </c>
    </row>
    <row r="426" spans="1:5" x14ac:dyDescent="0.25">
      <c r="A426" s="108" t="s">
        <v>579</v>
      </c>
      <c r="B426" s="84" t="s">
        <v>531</v>
      </c>
      <c r="C426" s="61">
        <v>48919.48</v>
      </c>
      <c r="D426" s="61">
        <v>52150.6</v>
      </c>
      <c r="E426" s="20" t="s">
        <v>206</v>
      </c>
    </row>
    <row r="427" spans="1:5" x14ac:dyDescent="0.25">
      <c r="A427" s="108" t="s">
        <v>580</v>
      </c>
      <c r="B427" s="84" t="s">
        <v>532</v>
      </c>
      <c r="C427" s="61">
        <v>47111.54</v>
      </c>
      <c r="D427" s="61">
        <v>50458.33</v>
      </c>
      <c r="E427" s="20" t="s">
        <v>206</v>
      </c>
    </row>
    <row r="428" spans="1:5" x14ac:dyDescent="0.25">
      <c r="A428" s="108" t="s">
        <v>581</v>
      </c>
      <c r="B428" s="84" t="s">
        <v>533</v>
      </c>
      <c r="C428" s="61">
        <v>47166.21</v>
      </c>
      <c r="D428" s="61">
        <v>50472.07</v>
      </c>
      <c r="E428" s="20" t="s">
        <v>206</v>
      </c>
    </row>
    <row r="429" spans="1:5" x14ac:dyDescent="0.25">
      <c r="A429" s="108" t="s">
        <v>582</v>
      </c>
      <c r="B429" s="84" t="s">
        <v>534</v>
      </c>
      <c r="C429" s="61">
        <v>47153.41</v>
      </c>
      <c r="D429" s="61">
        <v>50458.33</v>
      </c>
      <c r="E429" s="20" t="s">
        <v>206</v>
      </c>
    </row>
    <row r="430" spans="1:5" x14ac:dyDescent="0.25">
      <c r="A430" s="108" t="s">
        <v>583</v>
      </c>
      <c r="B430" s="84" t="s">
        <v>535</v>
      </c>
      <c r="C430" s="61">
        <v>47111.54</v>
      </c>
      <c r="D430" s="61">
        <v>50458.33</v>
      </c>
      <c r="E430" s="20" t="s">
        <v>206</v>
      </c>
    </row>
    <row r="431" spans="1:5" x14ac:dyDescent="0.25">
      <c r="A431" s="108" t="s">
        <v>584</v>
      </c>
      <c r="B431" s="84" t="s">
        <v>536</v>
      </c>
      <c r="C431" s="61">
        <v>47111.54</v>
      </c>
      <c r="D431" s="61">
        <v>50458.33</v>
      </c>
      <c r="E431" s="20" t="s">
        <v>206</v>
      </c>
    </row>
    <row r="432" spans="1:5" x14ac:dyDescent="0.25">
      <c r="A432" s="108" t="s">
        <v>585</v>
      </c>
      <c r="B432" s="84" t="s">
        <v>537</v>
      </c>
      <c r="C432" s="61">
        <v>47111.54</v>
      </c>
      <c r="D432" s="61">
        <v>50458.33</v>
      </c>
      <c r="E432" s="20" t="s">
        <v>206</v>
      </c>
    </row>
    <row r="433" spans="1:5" x14ac:dyDescent="0.25">
      <c r="A433" s="108" t="s">
        <v>586</v>
      </c>
      <c r="B433" s="84" t="s">
        <v>538</v>
      </c>
      <c r="C433" s="61">
        <v>47155.360000000001</v>
      </c>
      <c r="D433" s="61">
        <v>50458.34</v>
      </c>
      <c r="E433" s="20" t="s">
        <v>206</v>
      </c>
    </row>
    <row r="434" spans="1:5" x14ac:dyDescent="0.25">
      <c r="A434" s="108" t="s">
        <v>587</v>
      </c>
      <c r="B434" s="84" t="s">
        <v>539</v>
      </c>
      <c r="C434" s="61">
        <v>12500</v>
      </c>
      <c r="D434" s="61">
        <v>12500</v>
      </c>
      <c r="E434" s="20" t="s">
        <v>206</v>
      </c>
    </row>
    <row r="435" spans="1:5" x14ac:dyDescent="0.25">
      <c r="A435" s="108" t="s">
        <v>588</v>
      </c>
      <c r="B435" s="84" t="s">
        <v>540</v>
      </c>
      <c r="C435" s="61">
        <v>39294.49</v>
      </c>
      <c r="D435" s="61">
        <v>42057.27</v>
      </c>
      <c r="E435" s="20" t="s">
        <v>206</v>
      </c>
    </row>
    <row r="436" spans="1:5" x14ac:dyDescent="0.25">
      <c r="A436" s="108" t="s">
        <v>589</v>
      </c>
      <c r="B436" s="84" t="s">
        <v>541</v>
      </c>
      <c r="C436" s="61">
        <v>56894.07</v>
      </c>
      <c r="D436" s="61">
        <v>56894.07</v>
      </c>
      <c r="E436" s="20" t="s">
        <v>206</v>
      </c>
    </row>
    <row r="437" spans="1:5" x14ac:dyDescent="0.25">
      <c r="A437" s="108" t="s">
        <v>590</v>
      </c>
      <c r="B437" s="84" t="s">
        <v>542</v>
      </c>
      <c r="C437" s="61">
        <v>47153.23</v>
      </c>
      <c r="D437" s="61">
        <v>50458.16</v>
      </c>
      <c r="E437" s="20" t="s">
        <v>206</v>
      </c>
    </row>
    <row r="438" spans="1:5" x14ac:dyDescent="0.25">
      <c r="A438" s="108" t="s">
        <v>591</v>
      </c>
      <c r="B438" s="84" t="s">
        <v>543</v>
      </c>
      <c r="C438" s="61">
        <v>39340.25</v>
      </c>
      <c r="D438" s="61">
        <v>42080.78</v>
      </c>
      <c r="E438" s="20" t="s">
        <v>206</v>
      </c>
    </row>
    <row r="439" spans="1:5" x14ac:dyDescent="0.25">
      <c r="A439" s="108" t="s">
        <v>592</v>
      </c>
      <c r="B439" s="84" t="s">
        <v>544</v>
      </c>
      <c r="C439" s="61">
        <v>47153.52</v>
      </c>
      <c r="D439" s="61">
        <v>50458.44</v>
      </c>
      <c r="E439" s="20" t="s">
        <v>206</v>
      </c>
    </row>
    <row r="440" spans="1:5" x14ac:dyDescent="0.25">
      <c r="A440" s="108" t="s">
        <v>593</v>
      </c>
      <c r="B440" s="84" t="s">
        <v>545</v>
      </c>
      <c r="C440" s="61">
        <v>47155.46</v>
      </c>
      <c r="D440" s="61">
        <v>50458.44</v>
      </c>
      <c r="E440" s="20" t="s">
        <v>206</v>
      </c>
    </row>
    <row r="441" spans="1:5" x14ac:dyDescent="0.25">
      <c r="A441" s="108" t="s">
        <v>594</v>
      </c>
      <c r="B441" s="84" t="s">
        <v>546</v>
      </c>
      <c r="C441" s="61">
        <v>47159.56</v>
      </c>
      <c r="D441" s="61">
        <v>50473.52</v>
      </c>
      <c r="E441" s="20" t="s">
        <v>206</v>
      </c>
    </row>
    <row r="442" spans="1:5" x14ac:dyDescent="0.25">
      <c r="A442" s="108" t="s">
        <v>653</v>
      </c>
      <c r="B442" s="84" t="s">
        <v>672</v>
      </c>
      <c r="C442" s="61">
        <v>52094.85</v>
      </c>
      <c r="D442" s="61">
        <v>60000</v>
      </c>
      <c r="E442" s="20" t="s">
        <v>206</v>
      </c>
    </row>
    <row r="443" spans="1:5" x14ac:dyDescent="0.25">
      <c r="A443" s="108" t="s">
        <v>654</v>
      </c>
      <c r="B443" s="84" t="s">
        <v>673</v>
      </c>
      <c r="C443" s="61">
        <v>50458.34</v>
      </c>
      <c r="D443" s="61">
        <v>53700.28</v>
      </c>
      <c r="E443" s="20" t="s">
        <v>206</v>
      </c>
    </row>
    <row r="444" spans="1:5" x14ac:dyDescent="0.25">
      <c r="A444" s="108" t="s">
        <v>655</v>
      </c>
      <c r="B444" s="84" t="s">
        <v>674</v>
      </c>
      <c r="C444" s="61">
        <v>50486.21</v>
      </c>
      <c r="D444" s="61">
        <v>53723.63</v>
      </c>
      <c r="E444" s="20" t="s">
        <v>206</v>
      </c>
    </row>
    <row r="445" spans="1:5" x14ac:dyDescent="0.25">
      <c r="A445" s="108" t="s">
        <v>656</v>
      </c>
      <c r="B445" s="84" t="s">
        <v>675</v>
      </c>
      <c r="C445" s="61">
        <v>50458.34</v>
      </c>
      <c r="D445" s="61">
        <v>53700.28</v>
      </c>
      <c r="E445" s="20" t="s">
        <v>206</v>
      </c>
    </row>
    <row r="446" spans="1:5" x14ac:dyDescent="0.25">
      <c r="A446" s="108" t="s">
        <v>657</v>
      </c>
      <c r="B446" s="84" t="s">
        <v>676</v>
      </c>
      <c r="C446" s="61">
        <v>35864.18</v>
      </c>
      <c r="D446" s="61">
        <v>39229.019999999997</v>
      </c>
      <c r="E446" s="20" t="s">
        <v>206</v>
      </c>
    </row>
    <row r="447" spans="1:5" x14ac:dyDescent="0.25">
      <c r="A447" s="108" t="s">
        <v>658</v>
      </c>
      <c r="B447" s="84" t="s">
        <v>677</v>
      </c>
      <c r="C447" s="61">
        <v>50458.34</v>
      </c>
      <c r="D447" s="61">
        <v>53700.28</v>
      </c>
      <c r="E447" s="20" t="s">
        <v>206</v>
      </c>
    </row>
    <row r="448" spans="1:5" x14ac:dyDescent="0.25">
      <c r="A448" s="108" t="s">
        <v>659</v>
      </c>
      <c r="B448" s="84" t="s">
        <v>678</v>
      </c>
      <c r="C448" s="61">
        <v>50458.34</v>
      </c>
      <c r="D448" s="61">
        <v>53700.28</v>
      </c>
      <c r="E448" s="20" t="s">
        <v>206</v>
      </c>
    </row>
    <row r="449" spans="1:5" x14ac:dyDescent="0.25">
      <c r="A449" s="108" t="s">
        <v>660</v>
      </c>
      <c r="B449" s="84" t="s">
        <v>679</v>
      </c>
      <c r="C449" s="61">
        <v>33643.910000000003</v>
      </c>
      <c r="D449" s="61">
        <v>35800.160000000003</v>
      </c>
      <c r="E449" s="20" t="s">
        <v>206</v>
      </c>
    </row>
    <row r="450" spans="1:5" x14ac:dyDescent="0.25">
      <c r="A450" s="108" t="s">
        <v>661</v>
      </c>
      <c r="B450" s="84" t="s">
        <v>680</v>
      </c>
      <c r="C450" s="61">
        <v>42180.53</v>
      </c>
      <c r="D450" s="61">
        <v>46105.38</v>
      </c>
      <c r="E450" s="20" t="s">
        <v>206</v>
      </c>
    </row>
    <row r="451" spans="1:5" x14ac:dyDescent="0.25">
      <c r="A451" s="108" t="s">
        <v>662</v>
      </c>
      <c r="B451" s="84" t="s">
        <v>681</v>
      </c>
      <c r="C451" s="61">
        <v>21024.29</v>
      </c>
      <c r="D451" s="61">
        <v>22375.1</v>
      </c>
      <c r="E451" s="20" t="s">
        <v>206</v>
      </c>
    </row>
    <row r="452" spans="1:5" x14ac:dyDescent="0.25">
      <c r="A452" s="108" t="s">
        <v>663</v>
      </c>
      <c r="B452" s="84" t="s">
        <v>682</v>
      </c>
      <c r="C452" s="61">
        <v>50460.25</v>
      </c>
      <c r="D452" s="61">
        <v>53702.14</v>
      </c>
      <c r="E452" s="20" t="s">
        <v>206</v>
      </c>
    </row>
    <row r="453" spans="1:5" x14ac:dyDescent="0.25">
      <c r="A453" s="108" t="s">
        <v>664</v>
      </c>
      <c r="B453" s="84" t="s">
        <v>683</v>
      </c>
      <c r="C453" s="61">
        <v>50458.34</v>
      </c>
      <c r="D453" s="61">
        <v>53700.28</v>
      </c>
      <c r="E453" s="20" t="s">
        <v>206</v>
      </c>
    </row>
    <row r="454" spans="1:5" x14ac:dyDescent="0.25">
      <c r="A454" s="108" t="s">
        <v>665</v>
      </c>
      <c r="B454" s="84" t="s">
        <v>684</v>
      </c>
      <c r="C454" s="61">
        <v>50458.34</v>
      </c>
      <c r="D454" s="61">
        <v>53700.28</v>
      </c>
      <c r="E454" s="20" t="s">
        <v>206</v>
      </c>
    </row>
    <row r="455" spans="1:5" x14ac:dyDescent="0.25">
      <c r="A455" s="108" t="s">
        <v>666</v>
      </c>
      <c r="B455" s="84" t="s">
        <v>685</v>
      </c>
      <c r="C455" s="61">
        <v>50458.34</v>
      </c>
      <c r="D455" s="61">
        <v>53700.28</v>
      </c>
      <c r="E455" s="20" t="s">
        <v>206</v>
      </c>
    </row>
    <row r="456" spans="1:5" x14ac:dyDescent="0.25">
      <c r="A456" s="108" t="s">
        <v>667</v>
      </c>
      <c r="B456" s="84" t="s">
        <v>686</v>
      </c>
      <c r="C456" s="61">
        <v>50458.34</v>
      </c>
      <c r="D456" s="61">
        <v>53700.28</v>
      </c>
      <c r="E456" s="20" t="s">
        <v>206</v>
      </c>
    </row>
    <row r="457" spans="1:5" x14ac:dyDescent="0.25">
      <c r="A457" s="108" t="s">
        <v>668</v>
      </c>
      <c r="B457" s="84" t="s">
        <v>687</v>
      </c>
      <c r="C457" s="61">
        <v>46081.67</v>
      </c>
      <c r="D457" s="61">
        <v>46081.67</v>
      </c>
      <c r="E457" s="20" t="s">
        <v>206</v>
      </c>
    </row>
    <row r="458" spans="1:5" x14ac:dyDescent="0.25">
      <c r="A458" s="108" t="s">
        <v>669</v>
      </c>
      <c r="B458" s="84" t="s">
        <v>688</v>
      </c>
      <c r="C458" s="61">
        <v>50457.65</v>
      </c>
      <c r="D458" s="61">
        <v>47411.08</v>
      </c>
      <c r="E458" s="20" t="s">
        <v>206</v>
      </c>
    </row>
    <row r="459" spans="1:5" x14ac:dyDescent="0.25">
      <c r="A459" s="108" t="s">
        <v>670</v>
      </c>
      <c r="B459" s="84" t="s">
        <v>689</v>
      </c>
      <c r="C459" s="61">
        <v>50458.34</v>
      </c>
      <c r="D459" s="61">
        <v>58402.27</v>
      </c>
      <c r="E459" s="20" t="s">
        <v>206</v>
      </c>
    </row>
    <row r="460" spans="1:5" x14ac:dyDescent="0.25">
      <c r="A460" s="108" t="s">
        <v>671</v>
      </c>
      <c r="B460" s="84" t="s">
        <v>690</v>
      </c>
      <c r="C460" s="61">
        <v>50458.34</v>
      </c>
      <c r="D460" s="61">
        <v>53700.28</v>
      </c>
      <c r="E460" s="20" t="s">
        <v>206</v>
      </c>
    </row>
    <row r="461" spans="1:5" x14ac:dyDescent="0.25">
      <c r="A461" s="108" t="s">
        <v>732</v>
      </c>
      <c r="B461" s="84" t="s">
        <v>733</v>
      </c>
      <c r="C461" s="61">
        <v>50458.34</v>
      </c>
      <c r="D461" s="61">
        <v>53700.28</v>
      </c>
      <c r="E461" s="20" t="s">
        <v>206</v>
      </c>
    </row>
    <row r="462" spans="1:5" x14ac:dyDescent="0.25">
      <c r="A462" s="108" t="s">
        <v>734</v>
      </c>
      <c r="B462" s="84" t="s">
        <v>735</v>
      </c>
      <c r="C462" s="61">
        <v>34724.28</v>
      </c>
      <c r="D462" s="61">
        <v>36864.879999999997</v>
      </c>
      <c r="E462" s="20" t="s">
        <v>206</v>
      </c>
    </row>
    <row r="463" spans="1:5" x14ac:dyDescent="0.25">
      <c r="A463" s="108" t="s">
        <v>736</v>
      </c>
      <c r="B463" s="84" t="s">
        <v>737</v>
      </c>
      <c r="C463" s="61">
        <v>50458.13</v>
      </c>
      <c r="D463" s="61">
        <v>53700.08</v>
      </c>
      <c r="E463" s="20" t="s">
        <v>206</v>
      </c>
    </row>
    <row r="464" spans="1:5" x14ac:dyDescent="0.25">
      <c r="A464" s="108" t="s">
        <v>738</v>
      </c>
      <c r="B464" s="84" t="s">
        <v>739</v>
      </c>
      <c r="C464" s="61">
        <v>50458.34</v>
      </c>
      <c r="D464" s="61">
        <v>53700.28</v>
      </c>
      <c r="E464" s="20" t="s">
        <v>206</v>
      </c>
    </row>
    <row r="465" spans="1:5" x14ac:dyDescent="0.25">
      <c r="A465" s="108" t="s">
        <v>740</v>
      </c>
      <c r="B465" s="84" t="s">
        <v>741</v>
      </c>
      <c r="C465" s="61">
        <v>16819.73</v>
      </c>
      <c r="D465" s="61">
        <v>17900.07</v>
      </c>
      <c r="E465" s="20" t="s">
        <v>206</v>
      </c>
    </row>
    <row r="466" spans="1:5" x14ac:dyDescent="0.25">
      <c r="A466" s="108" t="s">
        <v>742</v>
      </c>
      <c r="B466" s="84" t="s">
        <v>743</v>
      </c>
      <c r="C466" s="61">
        <v>75688.94</v>
      </c>
      <c r="D466" s="61">
        <v>80550.429999999993</v>
      </c>
      <c r="E466" s="20" t="s">
        <v>206</v>
      </c>
    </row>
    <row r="467" spans="1:5" x14ac:dyDescent="0.25">
      <c r="A467" s="108" t="s">
        <v>744</v>
      </c>
      <c r="B467" s="84" t="s">
        <v>745</v>
      </c>
      <c r="C467" s="61">
        <v>50458.34</v>
      </c>
      <c r="D467" s="61">
        <v>53700.28</v>
      </c>
      <c r="E467" s="20" t="s">
        <v>206</v>
      </c>
    </row>
    <row r="468" spans="1:5" x14ac:dyDescent="0.25">
      <c r="A468" s="108" t="s">
        <v>746</v>
      </c>
      <c r="B468" s="84" t="s">
        <v>747</v>
      </c>
      <c r="C468" s="61">
        <v>17362.34</v>
      </c>
      <c r="D468" s="61">
        <v>17900.07</v>
      </c>
      <c r="E468" s="20" t="s">
        <v>206</v>
      </c>
    </row>
    <row r="469" spans="1:5" x14ac:dyDescent="0.25">
      <c r="A469" s="108" t="s">
        <v>748</v>
      </c>
      <c r="B469" s="84" t="s">
        <v>749</v>
      </c>
      <c r="C469" s="61">
        <v>85362.94</v>
      </c>
      <c r="D469" s="61">
        <v>85362.94</v>
      </c>
      <c r="E469" s="20" t="s">
        <v>206</v>
      </c>
    </row>
    <row r="470" spans="1:5" x14ac:dyDescent="0.25">
      <c r="A470" s="108" t="s">
        <v>750</v>
      </c>
      <c r="B470" s="84" t="s">
        <v>755</v>
      </c>
      <c r="C470" s="61">
        <v>78130.67</v>
      </c>
      <c r="D470" s="61">
        <v>80550.429999999993</v>
      </c>
      <c r="E470" s="20" t="s">
        <v>206</v>
      </c>
    </row>
    <row r="471" spans="1:5" x14ac:dyDescent="0.25">
      <c r="A471" s="108" t="s">
        <v>751</v>
      </c>
      <c r="B471" s="84" t="s">
        <v>754</v>
      </c>
      <c r="C471" s="61">
        <v>46114.55</v>
      </c>
      <c r="D471" s="61">
        <v>47400.35</v>
      </c>
      <c r="E471" s="20" t="s">
        <v>206</v>
      </c>
    </row>
    <row r="472" spans="1:5" x14ac:dyDescent="0.25">
      <c r="A472" s="108" t="s">
        <v>752</v>
      </c>
      <c r="B472" s="84" t="s">
        <v>753</v>
      </c>
      <c r="C472" s="61">
        <v>50458.87</v>
      </c>
      <c r="D472" s="61">
        <v>53700.81</v>
      </c>
      <c r="E472" s="20" t="s">
        <v>206</v>
      </c>
    </row>
    <row r="473" spans="1:5" x14ac:dyDescent="0.25">
      <c r="A473" s="108" t="s">
        <v>756</v>
      </c>
      <c r="B473" s="84" t="s">
        <v>757</v>
      </c>
      <c r="C473" s="61">
        <v>13021.79</v>
      </c>
      <c r="D473" s="61">
        <v>13824.52</v>
      </c>
      <c r="E473" s="20" t="s">
        <v>206</v>
      </c>
    </row>
    <row r="474" spans="1:5" x14ac:dyDescent="0.25">
      <c r="A474" s="108" t="s">
        <v>905</v>
      </c>
      <c r="B474" s="84" t="s">
        <v>924</v>
      </c>
      <c r="C474" s="61">
        <v>44750.22</v>
      </c>
      <c r="D474" s="61">
        <v>47400.35</v>
      </c>
      <c r="E474" s="20" t="s">
        <v>206</v>
      </c>
    </row>
    <row r="475" spans="1:5" x14ac:dyDescent="0.25">
      <c r="A475" s="108" t="s">
        <v>906</v>
      </c>
      <c r="B475" s="84" t="s">
        <v>889</v>
      </c>
      <c r="C475" s="61">
        <v>53700.28</v>
      </c>
      <c r="D475" s="61">
        <v>56880.44</v>
      </c>
      <c r="E475" s="20" t="s">
        <v>206</v>
      </c>
    </row>
    <row r="476" spans="1:5" x14ac:dyDescent="0.25">
      <c r="A476" s="108" t="s">
        <v>907</v>
      </c>
      <c r="B476" s="84" t="s">
        <v>890</v>
      </c>
      <c r="C476" s="61">
        <v>53700.28</v>
      </c>
      <c r="D476" s="61">
        <v>58447.72</v>
      </c>
      <c r="E476" s="20" t="s">
        <v>206</v>
      </c>
    </row>
    <row r="477" spans="1:5" x14ac:dyDescent="0.25">
      <c r="A477" s="108" t="s">
        <v>908</v>
      </c>
      <c r="B477" s="84" t="s">
        <v>891</v>
      </c>
      <c r="C477" s="61">
        <v>35800.199999999997</v>
      </c>
      <c r="D477" s="61">
        <v>37920.31</v>
      </c>
      <c r="E477" s="20" t="s">
        <v>206</v>
      </c>
    </row>
    <row r="478" spans="1:5" x14ac:dyDescent="0.25">
      <c r="A478" s="108" t="s">
        <v>909</v>
      </c>
      <c r="B478" s="84" t="s">
        <v>925</v>
      </c>
      <c r="C478" s="61">
        <v>80550.429999999993</v>
      </c>
      <c r="D478" s="61">
        <v>85320.67</v>
      </c>
      <c r="E478" s="20" t="s">
        <v>206</v>
      </c>
    </row>
    <row r="479" spans="1:5" x14ac:dyDescent="0.25">
      <c r="A479" s="108" t="s">
        <v>910</v>
      </c>
      <c r="B479" s="84" t="s">
        <v>926</v>
      </c>
      <c r="C479" s="61">
        <v>80550.429999999993</v>
      </c>
      <c r="D479" s="61">
        <v>85320.67</v>
      </c>
      <c r="E479" s="20" t="s">
        <v>206</v>
      </c>
    </row>
    <row r="480" spans="1:5" x14ac:dyDescent="0.25">
      <c r="A480" s="108" t="s">
        <v>911</v>
      </c>
      <c r="B480" s="84" t="s">
        <v>894</v>
      </c>
      <c r="C480" s="61">
        <v>55937.83</v>
      </c>
      <c r="D480" s="61">
        <v>59250.5</v>
      </c>
      <c r="E480" s="20" t="s">
        <v>206</v>
      </c>
    </row>
    <row r="481" spans="1:5" x14ac:dyDescent="0.25">
      <c r="A481" s="108" t="s">
        <v>912</v>
      </c>
      <c r="B481" s="84" t="s">
        <v>895</v>
      </c>
      <c r="C481" s="61">
        <v>46081.77</v>
      </c>
      <c r="D481" s="61">
        <v>47400.46</v>
      </c>
      <c r="E481" s="20" t="s">
        <v>206</v>
      </c>
    </row>
    <row r="482" spans="1:5" x14ac:dyDescent="0.25">
      <c r="A482" s="108" t="s">
        <v>913</v>
      </c>
      <c r="B482" s="84" t="s">
        <v>927</v>
      </c>
      <c r="C482" s="61">
        <v>50000</v>
      </c>
      <c r="D482" s="61">
        <v>50000</v>
      </c>
      <c r="E482" s="20" t="s">
        <v>206</v>
      </c>
    </row>
    <row r="483" spans="1:5" x14ac:dyDescent="0.25">
      <c r="A483" s="108" t="s">
        <v>914</v>
      </c>
      <c r="B483" s="84" t="s">
        <v>896</v>
      </c>
      <c r="C483" s="61">
        <v>90000</v>
      </c>
      <c r="D483" s="61">
        <v>90000</v>
      </c>
      <c r="E483" s="20" t="s">
        <v>206</v>
      </c>
    </row>
    <row r="484" spans="1:5" x14ac:dyDescent="0.25">
      <c r="A484" s="108" t="s">
        <v>915</v>
      </c>
      <c r="B484" s="84" t="s">
        <v>928</v>
      </c>
      <c r="C484" s="61">
        <v>80550.45</v>
      </c>
      <c r="D484" s="61">
        <v>85320.69</v>
      </c>
      <c r="E484" s="20" t="s">
        <v>206</v>
      </c>
    </row>
    <row r="485" spans="1:5" x14ac:dyDescent="0.25">
      <c r="A485" s="108" t="s">
        <v>916</v>
      </c>
      <c r="B485" s="84" t="s">
        <v>929</v>
      </c>
      <c r="C485" s="61">
        <v>82947.03</v>
      </c>
      <c r="D485" s="61">
        <v>87671.6</v>
      </c>
      <c r="E485" s="20" t="s">
        <v>206</v>
      </c>
    </row>
    <row r="486" spans="1:5" x14ac:dyDescent="0.25">
      <c r="A486" s="108" t="s">
        <v>917</v>
      </c>
      <c r="B486" s="84" t="s">
        <v>898</v>
      </c>
      <c r="C486" s="61">
        <v>53700.44</v>
      </c>
      <c r="D486" s="61">
        <v>56880.6</v>
      </c>
      <c r="E486" s="20" t="s">
        <v>206</v>
      </c>
    </row>
    <row r="487" spans="1:5" x14ac:dyDescent="0.25">
      <c r="A487" s="108" t="s">
        <v>918</v>
      </c>
      <c r="B487" s="84" t="s">
        <v>899</v>
      </c>
      <c r="C487" s="61">
        <v>53700.44</v>
      </c>
      <c r="D487" s="61">
        <v>56880.6</v>
      </c>
      <c r="E487" s="20" t="s">
        <v>206</v>
      </c>
    </row>
    <row r="488" spans="1:5" x14ac:dyDescent="0.25">
      <c r="A488" s="108" t="s">
        <v>919</v>
      </c>
      <c r="B488" s="84" t="s">
        <v>930</v>
      </c>
      <c r="C488" s="61">
        <v>80551.850000000006</v>
      </c>
      <c r="D488" s="61">
        <v>85320.7</v>
      </c>
      <c r="E488" s="20" t="s">
        <v>206</v>
      </c>
    </row>
    <row r="489" spans="1:5" x14ac:dyDescent="0.25">
      <c r="A489" s="108" t="s">
        <v>920</v>
      </c>
      <c r="B489" s="84" t="s">
        <v>931</v>
      </c>
      <c r="C489" s="61">
        <v>35800.29</v>
      </c>
      <c r="D489" s="61">
        <v>37920.400000000001</v>
      </c>
      <c r="E489" s="20" t="s">
        <v>206</v>
      </c>
    </row>
    <row r="490" spans="1:5" x14ac:dyDescent="0.25">
      <c r="A490" s="108" t="s">
        <v>921</v>
      </c>
      <c r="B490" s="84" t="s">
        <v>932</v>
      </c>
      <c r="C490" s="61">
        <v>80550.36</v>
      </c>
      <c r="D490" s="61">
        <v>85320.6</v>
      </c>
      <c r="E490" s="20" t="s">
        <v>206</v>
      </c>
    </row>
    <row r="491" spans="1:5" x14ac:dyDescent="0.25">
      <c r="A491" s="108" t="s">
        <v>922</v>
      </c>
      <c r="B491" s="84" t="s">
        <v>903</v>
      </c>
      <c r="C491" s="61">
        <v>80550.460000000006</v>
      </c>
      <c r="D491" s="61">
        <v>85320.7</v>
      </c>
      <c r="E491" s="20" t="s">
        <v>206</v>
      </c>
    </row>
    <row r="492" spans="1:5" x14ac:dyDescent="0.25">
      <c r="A492" s="108" t="s">
        <v>923</v>
      </c>
      <c r="B492" s="84" t="s">
        <v>904</v>
      </c>
      <c r="C492" s="61">
        <v>22375.18</v>
      </c>
      <c r="D492" s="61">
        <v>23700.25</v>
      </c>
      <c r="E492" s="20" t="s">
        <v>206</v>
      </c>
    </row>
    <row r="493" spans="1:5" x14ac:dyDescent="0.25">
      <c r="A493" s="108" t="s">
        <v>1056</v>
      </c>
      <c r="B493" s="84" t="s">
        <v>1031</v>
      </c>
      <c r="C493" s="61">
        <v>85320.67</v>
      </c>
      <c r="D493" s="61">
        <v>90000</v>
      </c>
      <c r="E493" s="20" t="s">
        <v>206</v>
      </c>
    </row>
    <row r="494" spans="1:5" x14ac:dyDescent="0.25">
      <c r="A494" s="108" t="s">
        <v>1057</v>
      </c>
      <c r="B494" s="84" t="s">
        <v>1032</v>
      </c>
      <c r="C494" s="61">
        <v>85320.67</v>
      </c>
      <c r="D494" s="61">
        <v>90000</v>
      </c>
      <c r="E494" s="20" t="s">
        <v>206</v>
      </c>
    </row>
    <row r="495" spans="1:5" x14ac:dyDescent="0.25">
      <c r="A495" s="108" t="s">
        <v>1058</v>
      </c>
      <c r="B495" s="84" t="s">
        <v>1080</v>
      </c>
      <c r="C495" s="61">
        <v>56880.44</v>
      </c>
      <c r="D495" s="61">
        <v>60000</v>
      </c>
      <c r="E495" s="20" t="s">
        <v>206</v>
      </c>
    </row>
    <row r="496" spans="1:5" x14ac:dyDescent="0.25">
      <c r="A496" s="108" t="s">
        <v>1059</v>
      </c>
      <c r="B496" s="84" t="s">
        <v>1034</v>
      </c>
      <c r="C496" s="61">
        <v>90000</v>
      </c>
      <c r="D496" s="61">
        <v>90000</v>
      </c>
      <c r="E496" s="20" t="s">
        <v>206</v>
      </c>
    </row>
    <row r="497" spans="1:5" x14ac:dyDescent="0.25">
      <c r="A497" s="108" t="s">
        <v>1060</v>
      </c>
      <c r="B497" s="84" t="s">
        <v>1081</v>
      </c>
      <c r="C497" s="61">
        <v>85320.67</v>
      </c>
      <c r="D497" s="61">
        <v>90000</v>
      </c>
      <c r="E497" s="20" t="s">
        <v>206</v>
      </c>
    </row>
    <row r="498" spans="1:5" x14ac:dyDescent="0.25">
      <c r="A498" s="108" t="s">
        <v>1061</v>
      </c>
      <c r="B498" s="84" t="s">
        <v>1082</v>
      </c>
      <c r="C498" s="61">
        <v>85320.67</v>
      </c>
      <c r="D498" s="61">
        <v>90000</v>
      </c>
      <c r="E498" s="20" t="s">
        <v>206</v>
      </c>
    </row>
    <row r="499" spans="1:5" x14ac:dyDescent="0.25">
      <c r="A499" s="108" t="s">
        <v>1062</v>
      </c>
      <c r="B499" s="84" t="s">
        <v>1083</v>
      </c>
      <c r="C499" s="61">
        <v>48706.44</v>
      </c>
      <c r="D499" s="61">
        <v>50000</v>
      </c>
      <c r="E499" s="20" t="s">
        <v>206</v>
      </c>
    </row>
    <row r="500" spans="1:5" x14ac:dyDescent="0.25">
      <c r="A500" s="108" t="s">
        <v>1063</v>
      </c>
      <c r="B500" s="84" t="s">
        <v>1038</v>
      </c>
      <c r="C500" s="61">
        <v>61620.51</v>
      </c>
      <c r="D500" s="61">
        <v>65000</v>
      </c>
      <c r="E500" s="20" t="s">
        <v>206</v>
      </c>
    </row>
    <row r="501" spans="1:5" x14ac:dyDescent="0.25">
      <c r="A501" s="108" t="s">
        <v>1064</v>
      </c>
      <c r="B501" s="84" t="s">
        <v>1039</v>
      </c>
      <c r="C501" s="61">
        <v>75840.59</v>
      </c>
      <c r="D501" s="61">
        <v>80000</v>
      </c>
      <c r="E501" s="20" t="s">
        <v>206</v>
      </c>
    </row>
    <row r="502" spans="1:5" x14ac:dyDescent="0.25">
      <c r="A502" s="108" t="s">
        <v>1065</v>
      </c>
      <c r="B502" s="84" t="s">
        <v>1084</v>
      </c>
      <c r="C502" s="61">
        <v>90000</v>
      </c>
      <c r="D502" s="61">
        <v>90000</v>
      </c>
      <c r="E502" s="20" t="s">
        <v>206</v>
      </c>
    </row>
    <row r="503" spans="1:5" x14ac:dyDescent="0.25">
      <c r="A503" s="108" t="s">
        <v>1066</v>
      </c>
      <c r="B503" s="84" t="s">
        <v>1041</v>
      </c>
      <c r="C503" s="61">
        <v>33180.25</v>
      </c>
      <c r="D503" s="61">
        <v>35000</v>
      </c>
      <c r="E503" s="20" t="s">
        <v>206</v>
      </c>
    </row>
    <row r="504" spans="1:5" x14ac:dyDescent="0.25">
      <c r="A504" s="108" t="s">
        <v>1067</v>
      </c>
      <c r="B504" s="84" t="s">
        <v>1085</v>
      </c>
      <c r="C504" s="61">
        <v>28440.26</v>
      </c>
      <c r="D504" s="61">
        <v>30000</v>
      </c>
      <c r="E504" s="20" t="s">
        <v>206</v>
      </c>
    </row>
    <row r="505" spans="1:5" x14ac:dyDescent="0.25">
      <c r="A505" s="108" t="s">
        <v>1068</v>
      </c>
      <c r="B505" s="84" t="s">
        <v>1086</v>
      </c>
      <c r="C505" s="61">
        <v>85320.7</v>
      </c>
      <c r="D505" s="61">
        <v>87671.6</v>
      </c>
      <c r="E505" s="20" t="s">
        <v>206</v>
      </c>
    </row>
    <row r="506" spans="1:5" x14ac:dyDescent="0.25">
      <c r="A506" s="108" t="s">
        <v>1069</v>
      </c>
      <c r="B506" s="84" t="s">
        <v>1044</v>
      </c>
      <c r="C506" s="61">
        <v>75840.59</v>
      </c>
      <c r="D506" s="61">
        <v>80000</v>
      </c>
      <c r="E506" s="20" t="s">
        <v>206</v>
      </c>
    </row>
    <row r="507" spans="1:5" x14ac:dyDescent="0.25">
      <c r="A507" s="108" t="s">
        <v>1070</v>
      </c>
      <c r="B507" s="84" t="s">
        <v>1045</v>
      </c>
      <c r="C507" s="61">
        <v>85321.8</v>
      </c>
      <c r="D507" s="61">
        <v>90000</v>
      </c>
      <c r="E507" s="20" t="s">
        <v>206</v>
      </c>
    </row>
    <row r="508" spans="1:5" x14ac:dyDescent="0.25">
      <c r="A508" s="108" t="s">
        <v>1071</v>
      </c>
      <c r="B508" s="84" t="s">
        <v>1046</v>
      </c>
      <c r="C508" s="61">
        <v>85329.3</v>
      </c>
      <c r="D508" s="61">
        <v>90000</v>
      </c>
      <c r="E508" s="20" t="s">
        <v>206</v>
      </c>
    </row>
    <row r="509" spans="1:5" x14ac:dyDescent="0.25">
      <c r="A509" s="108" t="s">
        <v>1072</v>
      </c>
      <c r="B509" s="84" t="s">
        <v>1047</v>
      </c>
      <c r="C509" s="61">
        <v>38965.199999999997</v>
      </c>
      <c r="D509" s="61">
        <v>40000</v>
      </c>
      <c r="E509" s="20" t="s">
        <v>206</v>
      </c>
    </row>
    <row r="510" spans="1:5" x14ac:dyDescent="0.25">
      <c r="A510" s="108" t="s">
        <v>1073</v>
      </c>
      <c r="B510" s="84" t="s">
        <v>1087</v>
      </c>
      <c r="C510" s="61">
        <v>61620.6</v>
      </c>
      <c r="D510" s="61">
        <v>65000</v>
      </c>
      <c r="E510" s="20" t="s">
        <v>206</v>
      </c>
    </row>
    <row r="511" spans="1:5" x14ac:dyDescent="0.25">
      <c r="A511" s="108" t="s">
        <v>1074</v>
      </c>
      <c r="B511" s="84" t="s">
        <v>1049</v>
      </c>
      <c r="C511" s="61">
        <v>61620.6</v>
      </c>
      <c r="D511" s="61">
        <v>65000</v>
      </c>
      <c r="E511" s="20" t="s">
        <v>206</v>
      </c>
    </row>
    <row r="512" spans="1:5" x14ac:dyDescent="0.25">
      <c r="A512" s="108" t="s">
        <v>1075</v>
      </c>
      <c r="B512" s="84" t="s">
        <v>1088</v>
      </c>
      <c r="C512" s="61">
        <v>85320.7</v>
      </c>
      <c r="D512" s="61">
        <v>90000</v>
      </c>
      <c r="E512" s="20" t="s">
        <v>206</v>
      </c>
    </row>
    <row r="513" spans="1:6" x14ac:dyDescent="0.25">
      <c r="A513" s="108" t="s">
        <v>1076</v>
      </c>
      <c r="B513" s="84" t="s">
        <v>1051</v>
      </c>
      <c r="C513" s="61">
        <v>18960.2</v>
      </c>
      <c r="D513" s="61">
        <v>20000</v>
      </c>
      <c r="E513" s="20" t="s">
        <v>206</v>
      </c>
    </row>
    <row r="514" spans="1:6" x14ac:dyDescent="0.25">
      <c r="A514" s="108" t="s">
        <v>1077</v>
      </c>
      <c r="B514" s="84" t="s">
        <v>1089</v>
      </c>
      <c r="C514" s="61">
        <v>50000</v>
      </c>
      <c r="D514" s="61">
        <v>50000</v>
      </c>
      <c r="E514" s="20" t="s">
        <v>206</v>
      </c>
    </row>
    <row r="515" spans="1:6" x14ac:dyDescent="0.25">
      <c r="A515" s="108" t="s">
        <v>1078</v>
      </c>
      <c r="B515" s="84" t="s">
        <v>1053</v>
      </c>
      <c r="C515" s="61">
        <v>47400.5</v>
      </c>
      <c r="D515" s="61">
        <v>50000</v>
      </c>
      <c r="E515" s="20" t="s">
        <v>206</v>
      </c>
    </row>
    <row r="516" spans="1:6" x14ac:dyDescent="0.25">
      <c r="A516" s="108" t="s">
        <v>1079</v>
      </c>
      <c r="B516" s="84" t="s">
        <v>1054</v>
      </c>
      <c r="C516" s="61">
        <v>85320.7</v>
      </c>
      <c r="D516" s="61">
        <v>90000</v>
      </c>
      <c r="E516" s="20" t="s">
        <v>206</v>
      </c>
    </row>
    <row r="517" spans="1:6" x14ac:dyDescent="0.25">
      <c r="B517" s="84"/>
      <c r="C517" s="61"/>
      <c r="D517" s="61"/>
      <c r="E517" s="20"/>
    </row>
    <row r="518" spans="1:6" x14ac:dyDescent="0.25">
      <c r="A518" s="110" t="s">
        <v>232</v>
      </c>
      <c r="B518" s="110" t="s">
        <v>233</v>
      </c>
      <c r="C518" s="69">
        <v>31506057.809999999</v>
      </c>
      <c r="D518" s="69">
        <v>31506057.809999999</v>
      </c>
    </row>
    <row r="520" spans="1:6" x14ac:dyDescent="0.25">
      <c r="A520" s="113" t="s">
        <v>235</v>
      </c>
      <c r="B520" s="113"/>
      <c r="C520" s="113"/>
      <c r="D520" s="113"/>
      <c r="E520" s="113"/>
    </row>
    <row r="521" spans="1:6" x14ac:dyDescent="0.25">
      <c r="A521" s="113" t="s">
        <v>234</v>
      </c>
      <c r="B521" s="113"/>
      <c r="C521" s="113"/>
      <c r="D521" s="113"/>
      <c r="E521" s="113"/>
    </row>
    <row r="522" spans="1:6" x14ac:dyDescent="0.25">
      <c r="E522" s="108"/>
    </row>
    <row r="523" spans="1:6" x14ac:dyDescent="0.25">
      <c r="E523" s="108"/>
    </row>
    <row r="524" spans="1:6" ht="25.5" x14ac:dyDescent="0.25">
      <c r="B524" s="45" t="s">
        <v>151</v>
      </c>
      <c r="C524" s="45"/>
      <c r="D524" s="45"/>
      <c r="E524" s="109"/>
    </row>
    <row r="526" spans="1:6" x14ac:dyDescent="0.25">
      <c r="A526" s="113" t="s">
        <v>18</v>
      </c>
      <c r="B526" s="113"/>
      <c r="C526" s="113"/>
      <c r="D526" s="113"/>
      <c r="E526" s="113"/>
    </row>
    <row r="527" spans="1:6" x14ac:dyDescent="0.25">
      <c r="E527" s="108"/>
    </row>
    <row r="528" spans="1:6" ht="36" x14ac:dyDescent="0.25">
      <c r="A528" s="109" t="s">
        <v>2</v>
      </c>
      <c r="B528" s="29" t="s">
        <v>1</v>
      </c>
      <c r="C528" s="58" t="s">
        <v>1194</v>
      </c>
      <c r="D528" s="58" t="s">
        <v>1194</v>
      </c>
      <c r="E528" s="58" t="s">
        <v>1163</v>
      </c>
      <c r="F528" s="58" t="s">
        <v>1163</v>
      </c>
    </row>
    <row r="529" spans="1:6" x14ac:dyDescent="0.25">
      <c r="A529" s="6">
        <v>3100</v>
      </c>
      <c r="B529" s="3" t="s">
        <v>152</v>
      </c>
      <c r="C529" s="18"/>
      <c r="D529" s="30">
        <v>15608472.01</v>
      </c>
      <c r="E529" s="18"/>
      <c r="F529" s="30">
        <v>15608472.01</v>
      </c>
    </row>
    <row r="530" spans="1:6" x14ac:dyDescent="0.25">
      <c r="B530" s="3" t="s">
        <v>153</v>
      </c>
      <c r="C530" s="31"/>
      <c r="D530" s="46">
        <f>C531</f>
        <v>-14022043.639999999</v>
      </c>
      <c r="E530" s="31"/>
      <c r="F530" s="46">
        <f>E531</f>
        <v>-13842028.059999999</v>
      </c>
    </row>
    <row r="531" spans="1:6" x14ac:dyDescent="0.25">
      <c r="B531" s="32" t="s">
        <v>34</v>
      </c>
      <c r="C531" s="47">
        <f>C533+C534</f>
        <v>-14022043.639999999</v>
      </c>
      <c r="D531" s="2"/>
      <c r="E531" s="47">
        <f>E533+E534</f>
        <v>-13842028.059999999</v>
      </c>
      <c r="F531" s="2"/>
    </row>
    <row r="532" spans="1:6" x14ac:dyDescent="0.25">
      <c r="B532" s="1" t="s">
        <v>53</v>
      </c>
      <c r="C532" s="31">
        <v>0</v>
      </c>
      <c r="D532" s="18"/>
      <c r="E532" s="31">
        <v>0</v>
      </c>
      <c r="F532" s="18"/>
    </row>
    <row r="533" spans="1:6" ht="24" x14ac:dyDescent="0.25">
      <c r="A533" s="6">
        <v>3200</v>
      </c>
      <c r="B533" s="1" t="s">
        <v>35</v>
      </c>
      <c r="C533" s="47">
        <v>-13629257.02</v>
      </c>
      <c r="D533" s="33"/>
      <c r="E533" s="47">
        <v>-13629257.02</v>
      </c>
      <c r="F533" s="33"/>
    </row>
    <row r="534" spans="1:6" x14ac:dyDescent="0.25">
      <c r="B534" s="1" t="s">
        <v>36</v>
      </c>
      <c r="C534" s="47">
        <v>-392786.62</v>
      </c>
      <c r="D534" s="34"/>
      <c r="E534" s="47">
        <v>-212771.04</v>
      </c>
      <c r="F534" s="34"/>
    </row>
    <row r="535" spans="1:6" x14ac:dyDescent="0.25">
      <c r="B535" s="3" t="s">
        <v>33</v>
      </c>
      <c r="C535" s="31"/>
      <c r="D535" s="30">
        <f>SUM(D529:D534)</f>
        <v>1586428.370000001</v>
      </c>
      <c r="E535" s="31"/>
      <c r="F535" s="30">
        <f>SUM(F529:F534)</f>
        <v>1766443.9500000011</v>
      </c>
    </row>
    <row r="537" spans="1:6" x14ac:dyDescent="0.25">
      <c r="A537" s="113" t="s">
        <v>18</v>
      </c>
      <c r="B537" s="113"/>
      <c r="C537" s="113"/>
      <c r="D537" s="113"/>
      <c r="E537" s="113"/>
    </row>
    <row r="539" spans="1:6" ht="24" x14ac:dyDescent="0.25">
      <c r="A539" s="109" t="s">
        <v>2</v>
      </c>
      <c r="B539" s="109" t="s">
        <v>1</v>
      </c>
      <c r="C539" s="58" t="s">
        <v>1194</v>
      </c>
      <c r="D539" s="58" t="s">
        <v>1163</v>
      </c>
      <c r="E539" s="73" t="s">
        <v>135</v>
      </c>
    </row>
    <row r="541" spans="1:6" x14ac:dyDescent="0.25">
      <c r="A541" s="35" t="s">
        <v>37</v>
      </c>
      <c r="B541" s="36" t="s">
        <v>38</v>
      </c>
      <c r="C541" s="37">
        <f>C542+C547+C550+C720-C720</f>
        <v>474100.12000000034</v>
      </c>
      <c r="D541" s="37">
        <f>D542+D547+D550+D720-D720</f>
        <v>328699.90000000037</v>
      </c>
      <c r="E541" s="57"/>
    </row>
    <row r="542" spans="1:6" x14ac:dyDescent="0.25">
      <c r="A542" s="36" t="s">
        <v>39</v>
      </c>
      <c r="B542" s="8" t="s">
        <v>40</v>
      </c>
      <c r="C542" s="38">
        <f t="shared" ref="C542:D544" si="1">+C543</f>
        <v>12260.35</v>
      </c>
      <c r="D542" s="38">
        <f t="shared" si="1"/>
        <v>7860.44</v>
      </c>
    </row>
    <row r="543" spans="1:6" x14ac:dyDescent="0.25">
      <c r="A543" s="8" t="s">
        <v>41</v>
      </c>
      <c r="B543" s="8" t="s">
        <v>42</v>
      </c>
      <c r="C543" s="39">
        <f t="shared" si="1"/>
        <v>12260.35</v>
      </c>
      <c r="D543" s="39">
        <f t="shared" si="1"/>
        <v>7860.44</v>
      </c>
    </row>
    <row r="544" spans="1:6" x14ac:dyDescent="0.25">
      <c r="A544" s="8">
        <v>4151</v>
      </c>
      <c r="B544" s="8" t="s">
        <v>67</v>
      </c>
      <c r="C544" s="39">
        <f t="shared" si="1"/>
        <v>12260.35</v>
      </c>
      <c r="D544" s="39">
        <f t="shared" si="1"/>
        <v>7860.44</v>
      </c>
    </row>
    <row r="545" spans="1:6" x14ac:dyDescent="0.25">
      <c r="A545" s="44" t="s">
        <v>110</v>
      </c>
      <c r="B545" s="109" t="s">
        <v>111</v>
      </c>
      <c r="C545" s="41">
        <f>C546</f>
        <v>12260.35</v>
      </c>
      <c r="D545" s="41">
        <f>D546</f>
        <v>7860.44</v>
      </c>
    </row>
    <row r="546" spans="1:6" ht="36" x14ac:dyDescent="0.25">
      <c r="A546" s="40" t="s">
        <v>112</v>
      </c>
      <c r="B546" s="108" t="s">
        <v>139</v>
      </c>
      <c r="C546" s="12">
        <v>12260.35</v>
      </c>
      <c r="D546" s="12">
        <v>7860.44</v>
      </c>
      <c r="E546" s="2" t="s">
        <v>140</v>
      </c>
    </row>
    <row r="547" spans="1:6" x14ac:dyDescent="0.25">
      <c r="A547" s="44" t="s">
        <v>236</v>
      </c>
      <c r="B547" s="110" t="s">
        <v>137</v>
      </c>
      <c r="C547" s="41">
        <v>0</v>
      </c>
      <c r="D547" s="41">
        <v>0</v>
      </c>
    </row>
    <row r="548" spans="1:6" x14ac:dyDescent="0.25">
      <c r="A548" s="109" t="s">
        <v>237</v>
      </c>
      <c r="B548" s="110" t="s">
        <v>238</v>
      </c>
      <c r="C548" s="41">
        <v>0</v>
      </c>
      <c r="D548" s="41">
        <v>0</v>
      </c>
    </row>
    <row r="549" spans="1:6" s="2" customFormat="1" x14ac:dyDescent="0.25">
      <c r="A549" s="40" t="s">
        <v>239</v>
      </c>
      <c r="B549" s="108" t="s">
        <v>240</v>
      </c>
      <c r="C549" s="88">
        <v>0</v>
      </c>
      <c r="D549" s="88">
        <v>0</v>
      </c>
      <c r="F549" s="108"/>
    </row>
    <row r="550" spans="1:6" s="2" customFormat="1" x14ac:dyDescent="0.25">
      <c r="A550" s="109">
        <v>4300</v>
      </c>
      <c r="B550" s="109"/>
      <c r="C550" s="89">
        <f>+C551+C720</f>
        <v>461839.77000000037</v>
      </c>
      <c r="D550" s="89">
        <f>+D551+D720</f>
        <v>320839.46000000037</v>
      </c>
      <c r="F550" s="108"/>
    </row>
    <row r="551" spans="1:6" s="2" customFormat="1" x14ac:dyDescent="0.25">
      <c r="A551" s="108">
        <v>4310</v>
      </c>
      <c r="B551" s="108"/>
      <c r="C551" s="88">
        <f>+C552</f>
        <v>461839.77000000037</v>
      </c>
      <c r="D551" s="88">
        <f>+D552</f>
        <v>320839.46000000037</v>
      </c>
      <c r="F551" s="108"/>
    </row>
    <row r="552" spans="1:6" s="2" customFormat="1" x14ac:dyDescent="0.25">
      <c r="A552" s="108">
        <v>4319</v>
      </c>
      <c r="B552" s="108"/>
      <c r="C552" s="88">
        <f>+C553</f>
        <v>461839.77000000037</v>
      </c>
      <c r="D552" s="88">
        <f>+D553</f>
        <v>320839.46000000037</v>
      </c>
      <c r="F552" s="108"/>
    </row>
    <row r="553" spans="1:6" s="2" customFormat="1" x14ac:dyDescent="0.25">
      <c r="A553" s="108" t="s">
        <v>595</v>
      </c>
      <c r="B553" s="108"/>
      <c r="C553" s="106">
        <f>SUM(C554:C718)</f>
        <v>461839.77000000037</v>
      </c>
      <c r="D553" s="106">
        <f>SUM(D554:D718)</f>
        <v>320839.46000000037</v>
      </c>
      <c r="F553" s="108"/>
    </row>
    <row r="554" spans="1:6" s="2" customFormat="1" x14ac:dyDescent="0.25">
      <c r="A554" s="108" t="s">
        <v>596</v>
      </c>
      <c r="B554" s="108" t="s">
        <v>190</v>
      </c>
      <c r="C554" s="106">
        <v>1746.34</v>
      </c>
      <c r="D554" s="106">
        <v>1187.3900000000001</v>
      </c>
      <c r="F554" s="108"/>
    </row>
    <row r="555" spans="1:6" s="2" customFormat="1" x14ac:dyDescent="0.25">
      <c r="A555" s="108" t="s">
        <v>597</v>
      </c>
      <c r="B555" s="108" t="s">
        <v>191</v>
      </c>
      <c r="C555" s="106">
        <v>727.63</v>
      </c>
      <c r="D555" s="106">
        <v>494.73</v>
      </c>
      <c r="F555" s="108"/>
    </row>
    <row r="556" spans="1:6" s="2" customFormat="1" x14ac:dyDescent="0.25">
      <c r="A556" s="108" t="s">
        <v>598</v>
      </c>
      <c r="B556" s="108" t="s">
        <v>192</v>
      </c>
      <c r="C556" s="106">
        <v>1746.34</v>
      </c>
      <c r="D556" s="106">
        <v>1187.3900000000001</v>
      </c>
      <c r="F556" s="108"/>
    </row>
    <row r="557" spans="1:6" s="2" customFormat="1" x14ac:dyDescent="0.25">
      <c r="A557" s="108" t="s">
        <v>599</v>
      </c>
      <c r="B557" s="108" t="s">
        <v>193</v>
      </c>
      <c r="C557" s="106">
        <v>2189.34</v>
      </c>
      <c r="D557" s="106">
        <v>1487.69</v>
      </c>
      <c r="F557" s="108"/>
    </row>
    <row r="558" spans="1:6" s="2" customFormat="1" x14ac:dyDescent="0.25">
      <c r="A558" s="108" t="s">
        <v>600</v>
      </c>
      <c r="B558" s="108" t="s">
        <v>194</v>
      </c>
      <c r="C558" s="106">
        <v>1746.34</v>
      </c>
      <c r="D558" s="106">
        <v>1187.3900000000001</v>
      </c>
      <c r="F558" s="108"/>
    </row>
    <row r="559" spans="1:6" s="2" customFormat="1" x14ac:dyDescent="0.25">
      <c r="A559" s="108" t="s">
        <v>601</v>
      </c>
      <c r="B559" s="108" t="s">
        <v>195</v>
      </c>
      <c r="C559" s="106">
        <v>2197.6</v>
      </c>
      <c r="D559" s="106">
        <v>1496.24</v>
      </c>
      <c r="F559" s="108"/>
    </row>
    <row r="560" spans="1:6" s="2" customFormat="1" x14ac:dyDescent="0.25">
      <c r="A560" s="108" t="s">
        <v>602</v>
      </c>
      <c r="B560" s="108" t="s">
        <v>197</v>
      </c>
      <c r="C560" s="106">
        <v>1858.36</v>
      </c>
      <c r="D560" s="106">
        <v>1272.1099999999999</v>
      </c>
      <c r="F560" s="108"/>
    </row>
    <row r="561" spans="1:6" s="2" customFormat="1" x14ac:dyDescent="0.25">
      <c r="A561" s="108" t="s">
        <v>604</v>
      </c>
      <c r="B561" s="108" t="s">
        <v>758</v>
      </c>
      <c r="C561" s="106">
        <v>1746.34</v>
      </c>
      <c r="D561" s="106">
        <v>1187.3900000000001</v>
      </c>
      <c r="F561" s="108"/>
    </row>
    <row r="562" spans="1:6" s="2" customFormat="1" x14ac:dyDescent="0.25">
      <c r="A562" s="108" t="s">
        <v>605</v>
      </c>
      <c r="B562" s="108" t="s">
        <v>636</v>
      </c>
      <c r="C562" s="106">
        <v>2190.67</v>
      </c>
      <c r="D562" s="106">
        <v>1489.42</v>
      </c>
      <c r="F562" s="108"/>
    </row>
    <row r="563" spans="1:6" s="2" customFormat="1" x14ac:dyDescent="0.25">
      <c r="A563" s="108" t="s">
        <v>606</v>
      </c>
      <c r="B563" s="108" t="s">
        <v>201</v>
      </c>
      <c r="C563" s="106">
        <v>1525.29</v>
      </c>
      <c r="D563" s="106">
        <v>757.95</v>
      </c>
      <c r="F563" s="108"/>
    </row>
    <row r="564" spans="1:6" s="2" customFormat="1" x14ac:dyDescent="0.25">
      <c r="A564" s="108" t="s">
        <v>607</v>
      </c>
      <c r="B564" s="108" t="s">
        <v>202</v>
      </c>
      <c r="C564" s="106">
        <v>509.35</v>
      </c>
      <c r="D564" s="106">
        <v>346.32</v>
      </c>
      <c r="F564" s="108"/>
    </row>
    <row r="565" spans="1:6" s="2" customFormat="1" x14ac:dyDescent="0.25">
      <c r="A565" s="108" t="s">
        <v>608</v>
      </c>
      <c r="B565" s="108" t="s">
        <v>203</v>
      </c>
      <c r="C565" s="106">
        <v>2187.25</v>
      </c>
      <c r="D565" s="106">
        <v>1147.43</v>
      </c>
      <c r="F565" s="108"/>
    </row>
    <row r="566" spans="1:6" s="2" customFormat="1" x14ac:dyDescent="0.25">
      <c r="A566" s="108" t="s">
        <v>610</v>
      </c>
      <c r="B566" s="108" t="s">
        <v>205</v>
      </c>
      <c r="C566" s="106">
        <v>2495.81</v>
      </c>
      <c r="D566" s="106">
        <v>2495.81</v>
      </c>
      <c r="F566" s="108"/>
    </row>
    <row r="567" spans="1:6" s="2" customFormat="1" x14ac:dyDescent="0.25">
      <c r="A567" s="108" t="s">
        <v>611</v>
      </c>
      <c r="B567" s="108" t="s">
        <v>271</v>
      </c>
      <c r="C567" s="106">
        <v>2189.41</v>
      </c>
      <c r="D567" s="106">
        <v>1487.99</v>
      </c>
      <c r="F567" s="108"/>
    </row>
    <row r="568" spans="1:6" s="2" customFormat="1" x14ac:dyDescent="0.25">
      <c r="A568" s="108" t="s">
        <v>612</v>
      </c>
      <c r="B568" s="108" t="s">
        <v>759</v>
      </c>
      <c r="C568" s="106">
        <v>1244.28</v>
      </c>
      <c r="D568" s="106">
        <v>543.03</v>
      </c>
      <c r="F568" s="108"/>
    </row>
    <row r="569" spans="1:6" s="2" customFormat="1" x14ac:dyDescent="0.25">
      <c r="A569" s="108" t="s">
        <v>613</v>
      </c>
      <c r="B569" s="108" t="s">
        <v>1196</v>
      </c>
      <c r="C569" s="106">
        <v>4762.32</v>
      </c>
      <c r="D569" s="106"/>
      <c r="F569" s="108"/>
    </row>
    <row r="570" spans="1:6" s="2" customFormat="1" x14ac:dyDescent="0.25">
      <c r="A570" s="108" t="s">
        <v>614</v>
      </c>
      <c r="B570" s="108" t="s">
        <v>275</v>
      </c>
      <c r="C570" s="106">
        <v>1746.34</v>
      </c>
      <c r="D570" s="106">
        <v>1187.3900000000001</v>
      </c>
      <c r="F570" s="108"/>
    </row>
    <row r="571" spans="1:6" s="2" customFormat="1" x14ac:dyDescent="0.25">
      <c r="A571" s="108" t="s">
        <v>615</v>
      </c>
      <c r="B571" s="108" t="s">
        <v>276</v>
      </c>
      <c r="C571" s="106">
        <v>1455.29</v>
      </c>
      <c r="D571" s="106">
        <v>989.5</v>
      </c>
      <c r="F571" s="108"/>
    </row>
    <row r="572" spans="1:6" s="2" customFormat="1" x14ac:dyDescent="0.25">
      <c r="A572" s="108" t="s">
        <v>616</v>
      </c>
      <c r="B572" s="108" t="s">
        <v>277</v>
      </c>
      <c r="C572" s="106">
        <v>1927.9</v>
      </c>
      <c r="D572" s="106">
        <v>1368.52</v>
      </c>
      <c r="F572" s="108"/>
    </row>
    <row r="573" spans="1:6" s="2" customFormat="1" x14ac:dyDescent="0.25">
      <c r="A573" s="108" t="s">
        <v>617</v>
      </c>
      <c r="B573" s="108" t="s">
        <v>278</v>
      </c>
      <c r="C573" s="106">
        <v>1746.34</v>
      </c>
      <c r="D573" s="106">
        <v>1187.3900000000001</v>
      </c>
      <c r="F573" s="108"/>
    </row>
    <row r="574" spans="1:6" s="2" customFormat="1" x14ac:dyDescent="0.25">
      <c r="A574" s="108" t="s">
        <v>618</v>
      </c>
      <c r="B574" s="108" t="s">
        <v>279</v>
      </c>
      <c r="C574" s="106">
        <v>1746.34</v>
      </c>
      <c r="D574" s="106">
        <v>1187.3900000000001</v>
      </c>
      <c r="F574" s="108"/>
    </row>
    <row r="575" spans="1:6" s="2" customFormat="1" x14ac:dyDescent="0.25">
      <c r="A575" s="108" t="s">
        <v>619</v>
      </c>
      <c r="B575" s="108" t="s">
        <v>280</v>
      </c>
      <c r="C575" s="106">
        <v>1368.59</v>
      </c>
      <c r="D575" s="106">
        <v>1368.59</v>
      </c>
      <c r="F575" s="108"/>
    </row>
    <row r="576" spans="1:6" s="2" customFormat="1" x14ac:dyDescent="0.25">
      <c r="A576" s="108" t="s">
        <v>620</v>
      </c>
      <c r="B576" s="108" t="s">
        <v>281</v>
      </c>
      <c r="C576" s="106">
        <v>2189.48</v>
      </c>
      <c r="D576" s="106">
        <v>1488.06</v>
      </c>
      <c r="F576" s="108"/>
    </row>
    <row r="577" spans="1:6" s="2" customFormat="1" x14ac:dyDescent="0.25">
      <c r="A577" s="108" t="s">
        <v>621</v>
      </c>
      <c r="B577" s="108" t="s">
        <v>282</v>
      </c>
      <c r="C577" s="106">
        <v>2196.0700000000002</v>
      </c>
      <c r="D577" s="106">
        <v>1487.81</v>
      </c>
      <c r="F577" s="108"/>
    </row>
    <row r="578" spans="1:6" s="2" customFormat="1" x14ac:dyDescent="0.25">
      <c r="A578" s="108" t="s">
        <v>622</v>
      </c>
      <c r="B578" s="108" t="s">
        <v>283</v>
      </c>
      <c r="C578" s="106">
        <v>1746.34</v>
      </c>
      <c r="D578" s="106">
        <v>1187.3900000000001</v>
      </c>
      <c r="F578" s="108"/>
    </row>
    <row r="579" spans="1:6" s="2" customFormat="1" x14ac:dyDescent="0.25">
      <c r="A579" s="108" t="s">
        <v>623</v>
      </c>
      <c r="B579" s="108" t="s">
        <v>284</v>
      </c>
      <c r="C579" s="106">
        <v>1746.34</v>
      </c>
      <c r="D579" s="106">
        <v>1187.3900000000001</v>
      </c>
      <c r="F579" s="108"/>
    </row>
    <row r="580" spans="1:6" s="2" customFormat="1" x14ac:dyDescent="0.25">
      <c r="A580" s="108" t="s">
        <v>624</v>
      </c>
      <c r="B580" s="108" t="s">
        <v>285</v>
      </c>
      <c r="C580" s="106">
        <v>2221.5700000000002</v>
      </c>
      <c r="D580" s="106">
        <v>1509.98</v>
      </c>
      <c r="F580" s="108"/>
    </row>
    <row r="581" spans="1:6" s="2" customFormat="1" x14ac:dyDescent="0.25">
      <c r="A581" s="108" t="s">
        <v>625</v>
      </c>
      <c r="B581" s="108" t="s">
        <v>286</v>
      </c>
      <c r="C581" s="106">
        <v>2190.34</v>
      </c>
      <c r="D581" s="106">
        <v>1489.09</v>
      </c>
      <c r="F581" s="108"/>
    </row>
    <row r="582" spans="1:6" s="93" customFormat="1" x14ac:dyDescent="0.25">
      <c r="A582" s="91" t="s">
        <v>628</v>
      </c>
      <c r="B582" s="91" t="s">
        <v>289</v>
      </c>
      <c r="C582" s="106">
        <v>2641.34</v>
      </c>
      <c r="D582" s="106">
        <v>2082.39</v>
      </c>
      <c r="F582" s="91"/>
    </row>
    <row r="583" spans="1:6" s="2" customFormat="1" x14ac:dyDescent="0.25">
      <c r="A583" s="108" t="s">
        <v>629</v>
      </c>
      <c r="B583" s="108" t="s">
        <v>290</v>
      </c>
      <c r="C583" s="106">
        <v>1492.85</v>
      </c>
      <c r="D583" s="106">
        <v>1492.85</v>
      </c>
      <c r="F583" s="108"/>
    </row>
    <row r="584" spans="1:6" s="2" customFormat="1" x14ac:dyDescent="0.25">
      <c r="A584" s="108" t="s">
        <v>630</v>
      </c>
      <c r="B584" s="2" t="s">
        <v>291</v>
      </c>
      <c r="C584" s="106">
        <v>2206.67</v>
      </c>
      <c r="D584" s="106">
        <v>1503.62</v>
      </c>
    </row>
    <row r="585" spans="1:6" s="2" customFormat="1" x14ac:dyDescent="0.25">
      <c r="A585" s="108" t="s">
        <v>631</v>
      </c>
      <c r="B585" s="108" t="s">
        <v>292</v>
      </c>
      <c r="C585" s="106">
        <v>918.4</v>
      </c>
      <c r="D585" s="106">
        <v>918.4</v>
      </c>
    </row>
    <row r="586" spans="1:6" s="2" customFormat="1" x14ac:dyDescent="0.25">
      <c r="A586" s="108" t="s">
        <v>632</v>
      </c>
      <c r="B586" s="108" t="s">
        <v>293</v>
      </c>
      <c r="C586" s="106">
        <v>948.01</v>
      </c>
      <c r="D586" s="106">
        <v>948.01</v>
      </c>
      <c r="F586" s="108"/>
    </row>
    <row r="587" spans="1:6" s="2" customFormat="1" x14ac:dyDescent="0.25">
      <c r="A587" s="108" t="s">
        <v>634</v>
      </c>
      <c r="B587" s="108" t="s">
        <v>1197</v>
      </c>
      <c r="C587" s="106">
        <v>1435.82</v>
      </c>
      <c r="D587" s="106"/>
      <c r="F587" s="108"/>
    </row>
    <row r="588" spans="1:6" s="2" customFormat="1" x14ac:dyDescent="0.25">
      <c r="A588" s="108" t="s">
        <v>635</v>
      </c>
      <c r="B588" s="108" t="s">
        <v>296</v>
      </c>
      <c r="C588" s="106">
        <v>1455.29</v>
      </c>
      <c r="D588" s="106">
        <v>989.5</v>
      </c>
      <c r="F588" s="108"/>
    </row>
    <row r="589" spans="1:6" s="2" customFormat="1" x14ac:dyDescent="0.25">
      <c r="A589" s="108" t="s">
        <v>714</v>
      </c>
      <c r="B589" s="108" t="s">
        <v>404</v>
      </c>
      <c r="C589" s="106">
        <v>1885.27</v>
      </c>
      <c r="D589" s="106">
        <v>1279.67</v>
      </c>
      <c r="F589" s="108"/>
    </row>
    <row r="590" spans="1:6" s="2" customFormat="1" x14ac:dyDescent="0.25">
      <c r="A590" s="108" t="s">
        <v>715</v>
      </c>
      <c r="B590" s="108" t="s">
        <v>405</v>
      </c>
      <c r="C590" s="106">
        <v>1884.1</v>
      </c>
      <c r="D590" s="106">
        <v>1278.8800000000001</v>
      </c>
      <c r="F590" s="108"/>
    </row>
    <row r="591" spans="1:6" s="2" customFormat="1" x14ac:dyDescent="0.25">
      <c r="A591" s="108" t="s">
        <v>716</v>
      </c>
      <c r="B591" s="108" t="s">
        <v>406</v>
      </c>
      <c r="C591" s="106">
        <v>2357.54</v>
      </c>
      <c r="D591" s="106">
        <v>1599.59</v>
      </c>
      <c r="F591" s="108"/>
    </row>
    <row r="592" spans="1:6" s="2" customFormat="1" x14ac:dyDescent="0.25">
      <c r="A592" s="108" t="s">
        <v>1090</v>
      </c>
      <c r="B592" s="108" t="s">
        <v>1091</v>
      </c>
      <c r="C592" s="106">
        <v>1244.19</v>
      </c>
      <c r="D592" s="106">
        <v>1244.19</v>
      </c>
      <c r="F592" s="108"/>
    </row>
    <row r="593" spans="1:11" s="2" customFormat="1" x14ac:dyDescent="0.25">
      <c r="A593" s="108" t="s">
        <v>717</v>
      </c>
      <c r="B593" s="108" t="s">
        <v>408</v>
      </c>
      <c r="C593" s="106">
        <v>1884.1</v>
      </c>
      <c r="D593" s="106">
        <v>1278.8800000000001</v>
      </c>
      <c r="F593" s="108"/>
    </row>
    <row r="594" spans="1:11" s="2" customFormat="1" x14ac:dyDescent="0.25">
      <c r="A594" s="108" t="s">
        <v>718</v>
      </c>
      <c r="B594" s="108" t="s">
        <v>409</v>
      </c>
      <c r="C594" s="106">
        <v>1884.1</v>
      </c>
      <c r="D594" s="106">
        <v>1278.8800000000001</v>
      </c>
      <c r="F594" s="108"/>
    </row>
    <row r="595" spans="1:11" s="2" customFormat="1" x14ac:dyDescent="0.25">
      <c r="A595" s="108" t="s">
        <v>719</v>
      </c>
      <c r="B595" s="108" t="s">
        <v>410</v>
      </c>
      <c r="C595" s="106">
        <v>2357.64</v>
      </c>
      <c r="D595" s="106">
        <v>1599.69</v>
      </c>
      <c r="F595" s="108"/>
    </row>
    <row r="596" spans="1:11" s="2" customFormat="1" x14ac:dyDescent="0.25">
      <c r="A596" s="108" t="s">
        <v>720</v>
      </c>
      <c r="B596" s="108" t="s">
        <v>411</v>
      </c>
      <c r="C596" s="106">
        <v>2357.63</v>
      </c>
      <c r="D596" s="106">
        <v>1599.68</v>
      </c>
      <c r="F596" s="108"/>
    </row>
    <row r="597" spans="1:11" s="2" customFormat="1" x14ac:dyDescent="0.25">
      <c r="A597" s="108" t="s">
        <v>721</v>
      </c>
      <c r="B597" s="108" t="s">
        <v>412</v>
      </c>
      <c r="C597" s="106">
        <v>1964.62</v>
      </c>
      <c r="D597" s="106">
        <v>1332.96</v>
      </c>
      <c r="F597" s="108"/>
    </row>
    <row r="598" spans="1:11" s="2" customFormat="1" x14ac:dyDescent="0.25">
      <c r="A598" s="108" t="s">
        <v>722</v>
      </c>
      <c r="B598" s="108" t="s">
        <v>413</v>
      </c>
      <c r="C598" s="106">
        <v>2359.38</v>
      </c>
      <c r="D598" s="106">
        <v>1601.32</v>
      </c>
      <c r="F598" s="108"/>
    </row>
    <row r="599" spans="1:11" s="2" customFormat="1" x14ac:dyDescent="0.25">
      <c r="A599" s="108" t="s">
        <v>723</v>
      </c>
      <c r="B599" s="108" t="s">
        <v>414</v>
      </c>
      <c r="C599" s="106">
        <v>1884.1</v>
      </c>
      <c r="D599" s="106">
        <v>1278.8800000000001</v>
      </c>
      <c r="F599" s="108"/>
    </row>
    <row r="600" spans="1:11" s="2" customFormat="1" x14ac:dyDescent="0.25">
      <c r="A600" s="108" t="s">
        <v>760</v>
      </c>
      <c r="B600" s="108" t="s">
        <v>415</v>
      </c>
      <c r="C600" s="106">
        <v>822.8</v>
      </c>
      <c r="D600" s="106">
        <v>570.62</v>
      </c>
      <c r="F600" s="108"/>
    </row>
    <row r="601" spans="1:11" s="2" customFormat="1" x14ac:dyDescent="0.25">
      <c r="A601" s="108" t="s">
        <v>724</v>
      </c>
      <c r="B601" s="108" t="s">
        <v>416</v>
      </c>
      <c r="C601" s="106">
        <v>2357.4</v>
      </c>
      <c r="D601" s="106">
        <v>1599.45</v>
      </c>
      <c r="F601" s="108"/>
    </row>
    <row r="602" spans="1:11" s="2" customFormat="1" x14ac:dyDescent="0.25">
      <c r="A602" s="108" t="s">
        <v>725</v>
      </c>
      <c r="B602" s="108" t="s">
        <v>418</v>
      </c>
      <c r="C602" s="106">
        <v>1099.07</v>
      </c>
      <c r="D602" s="106">
        <v>746.02</v>
      </c>
      <c r="F602" s="108"/>
    </row>
    <row r="603" spans="1:11" s="2" customFormat="1" x14ac:dyDescent="0.25">
      <c r="A603" s="108" t="s">
        <v>726</v>
      </c>
      <c r="B603" s="108" t="s">
        <v>419</v>
      </c>
      <c r="C603" s="106">
        <v>1102.3399999999999</v>
      </c>
      <c r="D603" s="106">
        <v>799.73</v>
      </c>
      <c r="F603" s="108"/>
    </row>
    <row r="604" spans="1:11" s="2" customFormat="1" x14ac:dyDescent="0.25">
      <c r="A604" s="108" t="s">
        <v>727</v>
      </c>
      <c r="B604" s="108" t="s">
        <v>420</v>
      </c>
      <c r="C604" s="106">
        <v>645.70000000000005</v>
      </c>
      <c r="D604" s="106">
        <v>645.70000000000005</v>
      </c>
      <c r="F604" s="108"/>
      <c r="K604" s="2">
        <v>300167.28999999998</v>
      </c>
    </row>
    <row r="605" spans="1:11" s="2" customFormat="1" x14ac:dyDescent="0.25">
      <c r="A605" s="108" t="s">
        <v>728</v>
      </c>
      <c r="B605" s="108" t="s">
        <v>421</v>
      </c>
      <c r="C605" s="106">
        <v>2370.34</v>
      </c>
      <c r="D605" s="106">
        <v>1607.8</v>
      </c>
      <c r="F605" s="108"/>
      <c r="K605" s="2">
        <v>970720.82</v>
      </c>
    </row>
    <row r="606" spans="1:11" s="2" customFormat="1" x14ac:dyDescent="0.25">
      <c r="A606" s="108" t="s">
        <v>761</v>
      </c>
      <c r="B606" s="108" t="s">
        <v>762</v>
      </c>
      <c r="C606" s="106">
        <v>2455.73</v>
      </c>
      <c r="D606" s="106">
        <v>1658.1</v>
      </c>
      <c r="F606" s="108"/>
    </row>
    <row r="607" spans="1:11" s="2" customFormat="1" x14ac:dyDescent="0.25">
      <c r="A607" s="108" t="s">
        <v>1167</v>
      </c>
      <c r="B607" s="108" t="s">
        <v>502</v>
      </c>
      <c r="C607" s="106">
        <v>7146.37</v>
      </c>
      <c r="D607" s="106">
        <v>7146.37</v>
      </c>
      <c r="F607" s="108"/>
    </row>
    <row r="608" spans="1:11" s="2" customFormat="1" x14ac:dyDescent="0.25">
      <c r="A608" s="108" t="s">
        <v>763</v>
      </c>
      <c r="B608" s="108" t="s">
        <v>764</v>
      </c>
      <c r="C608" s="106">
        <v>958.78</v>
      </c>
      <c r="D608" s="106">
        <v>621.57000000000005</v>
      </c>
      <c r="F608" s="108"/>
    </row>
    <row r="609" spans="1:6" s="2" customFormat="1" x14ac:dyDescent="0.25">
      <c r="A609" s="108" t="s">
        <v>765</v>
      </c>
      <c r="B609" s="108" t="s">
        <v>766</v>
      </c>
      <c r="C609" s="106">
        <v>6606.28</v>
      </c>
      <c r="D609" s="106">
        <v>3996.81</v>
      </c>
      <c r="F609" s="108"/>
    </row>
    <row r="610" spans="1:6" s="2" customFormat="1" x14ac:dyDescent="0.25">
      <c r="A610" s="108" t="s">
        <v>767</v>
      </c>
      <c r="B610" s="108" t="s">
        <v>768</v>
      </c>
      <c r="C610" s="106">
        <v>1387.49</v>
      </c>
      <c r="D610" s="106">
        <v>1387.39</v>
      </c>
      <c r="F610" s="108"/>
    </row>
    <row r="611" spans="1:6" s="2" customFormat="1" x14ac:dyDescent="0.25">
      <c r="A611" s="108" t="s">
        <v>769</v>
      </c>
      <c r="B611" s="108" t="s">
        <v>506</v>
      </c>
      <c r="C611" s="106">
        <v>2774.93</v>
      </c>
      <c r="D611" s="106">
        <v>2120.02</v>
      </c>
      <c r="F611" s="108"/>
    </row>
    <row r="612" spans="1:6" s="2" customFormat="1" x14ac:dyDescent="0.25">
      <c r="A612" s="108" t="s">
        <v>770</v>
      </c>
      <c r="B612" s="108" t="s">
        <v>507</v>
      </c>
      <c r="C612" s="106">
        <v>2119.85</v>
      </c>
      <c r="D612" s="106">
        <v>1491.76</v>
      </c>
      <c r="F612" s="108"/>
    </row>
    <row r="613" spans="1:6" s="2" customFormat="1" x14ac:dyDescent="0.25">
      <c r="A613" s="108" t="s">
        <v>771</v>
      </c>
      <c r="B613" s="108" t="s">
        <v>508</v>
      </c>
      <c r="C613" s="106">
        <v>3882.97</v>
      </c>
      <c r="D613" s="106">
        <v>3254.88</v>
      </c>
      <c r="F613" s="108"/>
    </row>
    <row r="614" spans="1:6" s="2" customFormat="1" x14ac:dyDescent="0.25">
      <c r="A614" s="108" t="s">
        <v>772</v>
      </c>
      <c r="B614" s="108" t="s">
        <v>509</v>
      </c>
      <c r="C614" s="106">
        <v>3406.56</v>
      </c>
      <c r="D614" s="106">
        <v>2620.6</v>
      </c>
      <c r="F614" s="108"/>
    </row>
    <row r="615" spans="1:6" s="2" customFormat="1" x14ac:dyDescent="0.25">
      <c r="A615" s="108" t="s">
        <v>773</v>
      </c>
      <c r="B615" s="108" t="s">
        <v>774</v>
      </c>
      <c r="C615" s="106">
        <v>2443.88</v>
      </c>
      <c r="D615" s="106">
        <v>1657.99</v>
      </c>
      <c r="F615" s="108"/>
    </row>
    <row r="616" spans="1:6" s="2" customFormat="1" x14ac:dyDescent="0.25">
      <c r="A616" s="108" t="s">
        <v>775</v>
      </c>
      <c r="B616" s="108" t="s">
        <v>776</v>
      </c>
      <c r="C616" s="106">
        <v>2085.87</v>
      </c>
      <c r="D616" s="106">
        <v>1457.78</v>
      </c>
      <c r="F616" s="108"/>
    </row>
    <row r="617" spans="1:6" s="2" customFormat="1" x14ac:dyDescent="0.25">
      <c r="A617" s="108" t="s">
        <v>777</v>
      </c>
      <c r="B617" s="108" t="s">
        <v>778</v>
      </c>
      <c r="C617" s="106">
        <v>2210.44</v>
      </c>
      <c r="D617" s="106">
        <v>1582.35</v>
      </c>
      <c r="F617" s="108"/>
    </row>
    <row r="618" spans="1:6" s="2" customFormat="1" x14ac:dyDescent="0.25">
      <c r="A618" s="108" t="s">
        <v>779</v>
      </c>
      <c r="B618" s="108" t="s">
        <v>513</v>
      </c>
      <c r="C618" s="106">
        <v>589.35</v>
      </c>
      <c r="D618" s="106">
        <v>399.86</v>
      </c>
      <c r="F618" s="108"/>
    </row>
    <row r="619" spans="1:6" s="2" customFormat="1" x14ac:dyDescent="0.25">
      <c r="A619" s="108" t="s">
        <v>780</v>
      </c>
      <c r="B619" s="108" t="s">
        <v>781</v>
      </c>
      <c r="C619" s="106">
        <v>867.7</v>
      </c>
      <c r="D619" s="106">
        <v>867.7</v>
      </c>
      <c r="F619" s="108"/>
    </row>
    <row r="620" spans="1:6" s="2" customFormat="1" x14ac:dyDescent="0.25">
      <c r="A620" s="108" t="s">
        <v>782</v>
      </c>
      <c r="B620" s="108" t="s">
        <v>515</v>
      </c>
      <c r="C620" s="106">
        <v>1828.15</v>
      </c>
      <c r="D620" s="106">
        <v>886.04</v>
      </c>
      <c r="F620" s="108"/>
    </row>
    <row r="621" spans="1:6" s="2" customFormat="1" x14ac:dyDescent="0.25">
      <c r="A621" s="108" t="s">
        <v>783</v>
      </c>
      <c r="B621" s="108" t="s">
        <v>516</v>
      </c>
      <c r="C621" s="106">
        <v>2119.85</v>
      </c>
      <c r="D621" s="106">
        <v>1491.76</v>
      </c>
      <c r="F621" s="108"/>
    </row>
    <row r="622" spans="1:6" s="2" customFormat="1" x14ac:dyDescent="0.25">
      <c r="A622" s="108" t="s">
        <v>784</v>
      </c>
      <c r="B622" s="108" t="s">
        <v>785</v>
      </c>
      <c r="C622" s="106">
        <v>3330.43</v>
      </c>
      <c r="D622" s="106">
        <v>2544.34</v>
      </c>
      <c r="F622" s="108"/>
    </row>
    <row r="623" spans="1:6" s="2" customFormat="1" x14ac:dyDescent="0.25">
      <c r="A623" s="108" t="s">
        <v>786</v>
      </c>
      <c r="B623" s="108" t="s">
        <v>787</v>
      </c>
      <c r="C623" s="106">
        <v>2445.35</v>
      </c>
      <c r="D623" s="106">
        <v>1659.46</v>
      </c>
      <c r="F623" s="108"/>
    </row>
    <row r="624" spans="1:6" s="2" customFormat="1" x14ac:dyDescent="0.25">
      <c r="A624" s="108" t="s">
        <v>729</v>
      </c>
      <c r="B624" s="108" t="s">
        <v>788</v>
      </c>
      <c r="C624" s="106">
        <v>2357.4</v>
      </c>
      <c r="D624" s="106">
        <v>1599.45</v>
      </c>
      <c r="F624" s="108"/>
    </row>
    <row r="625" spans="1:6" s="2" customFormat="1" x14ac:dyDescent="0.25">
      <c r="A625" s="108" t="s">
        <v>789</v>
      </c>
      <c r="B625" s="108" t="s">
        <v>790</v>
      </c>
      <c r="C625" s="106">
        <v>1701.05</v>
      </c>
      <c r="D625" s="106">
        <v>841</v>
      </c>
      <c r="F625" s="108"/>
    </row>
    <row r="626" spans="1:6" s="2" customFormat="1" x14ac:dyDescent="0.25">
      <c r="A626" s="108" t="s">
        <v>791</v>
      </c>
      <c r="B626" s="108" t="s">
        <v>792</v>
      </c>
      <c r="C626" s="106">
        <v>2442.12</v>
      </c>
      <c r="D626" s="106">
        <v>1656.2</v>
      </c>
      <c r="F626" s="108"/>
    </row>
    <row r="627" spans="1:6" s="2" customFormat="1" x14ac:dyDescent="0.25">
      <c r="A627" s="108" t="s">
        <v>793</v>
      </c>
      <c r="B627" s="108" t="s">
        <v>794</v>
      </c>
      <c r="C627" s="106">
        <v>2119.85</v>
      </c>
      <c r="D627" s="106">
        <v>1491.76</v>
      </c>
      <c r="F627" s="108"/>
    </row>
    <row r="628" spans="1:6" s="2" customFormat="1" x14ac:dyDescent="0.25">
      <c r="A628" s="108" t="s">
        <v>795</v>
      </c>
      <c r="B628" s="108" t="s">
        <v>523</v>
      </c>
      <c r="C628" s="106">
        <v>2119.85</v>
      </c>
      <c r="D628" s="106">
        <v>1491.76</v>
      </c>
      <c r="F628" s="108"/>
    </row>
    <row r="629" spans="1:6" s="2" customFormat="1" x14ac:dyDescent="0.25">
      <c r="A629" s="108" t="s">
        <v>796</v>
      </c>
      <c r="B629" s="108" t="s">
        <v>797</v>
      </c>
      <c r="C629" s="106">
        <v>2119.85</v>
      </c>
      <c r="D629" s="106">
        <v>1491.76</v>
      </c>
      <c r="F629" s="108"/>
    </row>
    <row r="630" spans="1:6" s="2" customFormat="1" x14ac:dyDescent="0.25">
      <c r="A630" s="108" t="s">
        <v>830</v>
      </c>
      <c r="B630" s="108" t="s">
        <v>526</v>
      </c>
      <c r="C630" s="106">
        <v>2529.29</v>
      </c>
      <c r="D630" s="106">
        <v>1712.38</v>
      </c>
      <c r="F630" s="108"/>
    </row>
    <row r="631" spans="1:6" s="2" customFormat="1" x14ac:dyDescent="0.25">
      <c r="A631" s="108" t="s">
        <v>831</v>
      </c>
      <c r="B631" s="108" t="s">
        <v>849</v>
      </c>
      <c r="C631" s="106">
        <v>2530.35</v>
      </c>
      <c r="D631" s="106">
        <v>1716.39</v>
      </c>
      <c r="F631" s="108"/>
    </row>
    <row r="632" spans="1:6" s="2" customFormat="1" x14ac:dyDescent="0.25">
      <c r="A632" s="108" t="s">
        <v>832</v>
      </c>
      <c r="B632" s="108" t="s">
        <v>528</v>
      </c>
      <c r="C632" s="106">
        <v>2359.88</v>
      </c>
      <c r="D632" s="106">
        <v>1709.09</v>
      </c>
      <c r="F632" s="108"/>
    </row>
    <row r="633" spans="1:6" s="2" customFormat="1" x14ac:dyDescent="0.25">
      <c r="A633" s="108" t="s">
        <v>833</v>
      </c>
      <c r="B633" s="108" t="s">
        <v>850</v>
      </c>
      <c r="C633" s="106">
        <v>2524.66</v>
      </c>
      <c r="D633" s="106">
        <v>1711.08</v>
      </c>
      <c r="F633" s="108"/>
    </row>
    <row r="634" spans="1:6" s="2" customFormat="1" x14ac:dyDescent="0.25">
      <c r="A634" s="108" t="s">
        <v>834</v>
      </c>
      <c r="B634" s="108" t="s">
        <v>851</v>
      </c>
      <c r="C634" s="106">
        <v>2522.65</v>
      </c>
      <c r="D634" s="106">
        <v>1709.09</v>
      </c>
      <c r="F634" s="108"/>
    </row>
    <row r="635" spans="1:6" s="2" customFormat="1" x14ac:dyDescent="0.25">
      <c r="A635" s="108" t="s">
        <v>835</v>
      </c>
      <c r="B635" s="108" t="s">
        <v>852</v>
      </c>
      <c r="C635" s="106">
        <v>1781.87</v>
      </c>
      <c r="D635" s="106">
        <v>900.11</v>
      </c>
      <c r="F635" s="108"/>
    </row>
    <row r="636" spans="1:6" s="2" customFormat="1" x14ac:dyDescent="0.25">
      <c r="A636" s="108" t="s">
        <v>836</v>
      </c>
      <c r="B636" s="108" t="s">
        <v>853</v>
      </c>
      <c r="C636" s="106">
        <v>2450.4699999999998</v>
      </c>
      <c r="D636" s="106">
        <v>1709.09</v>
      </c>
      <c r="F636" s="108"/>
    </row>
    <row r="637" spans="1:6" s="2" customFormat="1" x14ac:dyDescent="0.25">
      <c r="A637" s="108" t="s">
        <v>837</v>
      </c>
      <c r="B637" s="108" t="s">
        <v>854</v>
      </c>
      <c r="C637" s="106">
        <v>2522.69</v>
      </c>
      <c r="D637" s="106">
        <v>1709.13</v>
      </c>
      <c r="F637" s="108"/>
    </row>
    <row r="638" spans="1:6" s="2" customFormat="1" x14ac:dyDescent="0.25">
      <c r="A638" s="108" t="s">
        <v>838</v>
      </c>
      <c r="B638" s="108" t="s">
        <v>855</v>
      </c>
      <c r="C638" s="106">
        <v>2526.5500000000002</v>
      </c>
      <c r="D638" s="106">
        <v>1712.99</v>
      </c>
      <c r="F638" s="108"/>
    </row>
    <row r="639" spans="1:6" s="2" customFormat="1" x14ac:dyDescent="0.25">
      <c r="A639" s="108" t="s">
        <v>839</v>
      </c>
      <c r="B639" s="108" t="s">
        <v>856</v>
      </c>
      <c r="C639" s="106">
        <v>2359.88</v>
      </c>
      <c r="D639" s="106">
        <v>1709.09</v>
      </c>
      <c r="F639" s="108"/>
    </row>
    <row r="640" spans="1:6" s="2" customFormat="1" ht="24" x14ac:dyDescent="0.25">
      <c r="A640" s="108" t="s">
        <v>840</v>
      </c>
      <c r="B640" s="108" t="s">
        <v>857</v>
      </c>
      <c r="C640" s="106">
        <v>2359.88</v>
      </c>
      <c r="D640" s="106">
        <v>1709.09</v>
      </c>
      <c r="F640" s="108"/>
    </row>
    <row r="641" spans="1:6" s="2" customFormat="1" x14ac:dyDescent="0.25">
      <c r="A641" s="108" t="s">
        <v>841</v>
      </c>
      <c r="B641" s="108" t="s">
        <v>858</v>
      </c>
      <c r="C641" s="106">
        <v>3236.27</v>
      </c>
      <c r="D641" s="106">
        <v>2585.48</v>
      </c>
      <c r="F641" s="108"/>
    </row>
    <row r="642" spans="1:6" s="2" customFormat="1" x14ac:dyDescent="0.25">
      <c r="A642" s="108" t="s">
        <v>842</v>
      </c>
      <c r="B642" s="108" t="s">
        <v>859</v>
      </c>
      <c r="C642" s="106">
        <v>3451.64</v>
      </c>
      <c r="D642" s="106">
        <v>2638.03</v>
      </c>
      <c r="F642" s="108"/>
    </row>
    <row r="643" spans="1:6" s="2" customFormat="1" x14ac:dyDescent="0.25">
      <c r="A643" s="108" t="s">
        <v>843</v>
      </c>
      <c r="B643" s="108" t="s">
        <v>860</v>
      </c>
      <c r="C643" s="106">
        <v>2137.31</v>
      </c>
      <c r="D643" s="106">
        <v>1459.35</v>
      </c>
      <c r="F643" s="108"/>
    </row>
    <row r="644" spans="1:6" s="2" customFormat="1" x14ac:dyDescent="0.25">
      <c r="A644" s="108" t="s">
        <v>845</v>
      </c>
      <c r="B644" s="108" t="s">
        <v>862</v>
      </c>
      <c r="C644" s="106">
        <v>2537.4499999999998</v>
      </c>
      <c r="D644" s="106">
        <v>1723.84</v>
      </c>
      <c r="F644" s="108"/>
    </row>
    <row r="645" spans="1:6" s="2" customFormat="1" x14ac:dyDescent="0.25">
      <c r="A645" s="108" t="s">
        <v>846</v>
      </c>
      <c r="B645" s="108" t="s">
        <v>543</v>
      </c>
      <c r="C645" s="106">
        <v>2141.3200000000002</v>
      </c>
      <c r="D645" s="106">
        <v>739.14</v>
      </c>
      <c r="F645" s="108"/>
    </row>
    <row r="646" spans="1:6" s="2" customFormat="1" x14ac:dyDescent="0.25">
      <c r="A646" s="108" t="s">
        <v>935</v>
      </c>
      <c r="B646" s="108" t="s">
        <v>936</v>
      </c>
      <c r="C646" s="106">
        <v>2525.91</v>
      </c>
      <c r="D646" s="106">
        <v>1712.35</v>
      </c>
      <c r="F646" s="108"/>
    </row>
    <row r="647" spans="1:6" s="2" customFormat="1" x14ac:dyDescent="0.25">
      <c r="A647" s="108" t="s">
        <v>847</v>
      </c>
      <c r="B647" s="108" t="s">
        <v>545</v>
      </c>
      <c r="C647" s="106">
        <v>2525.9899999999998</v>
      </c>
      <c r="D647" s="106">
        <v>1712.38</v>
      </c>
      <c r="F647" s="108"/>
    </row>
    <row r="648" spans="1:6" s="2" customFormat="1" x14ac:dyDescent="0.25">
      <c r="A648" s="108" t="s">
        <v>848</v>
      </c>
      <c r="B648" s="108" t="s">
        <v>546</v>
      </c>
      <c r="C648" s="106">
        <v>2535.0500000000002</v>
      </c>
      <c r="D648" s="106">
        <v>1710.98</v>
      </c>
      <c r="F648" s="108"/>
    </row>
    <row r="649" spans="1:6" s="2" customFormat="1" x14ac:dyDescent="0.25">
      <c r="A649" s="108" t="s">
        <v>1198</v>
      </c>
      <c r="B649" s="108" t="s">
        <v>1199</v>
      </c>
      <c r="C649" s="106">
        <v>8283.3700000000008</v>
      </c>
      <c r="D649" s="106"/>
      <c r="F649" s="108"/>
    </row>
    <row r="650" spans="1:6" s="2" customFormat="1" x14ac:dyDescent="0.25">
      <c r="A650" s="108" t="s">
        <v>951</v>
      </c>
      <c r="B650" s="108" t="s">
        <v>673</v>
      </c>
      <c r="C650" s="106">
        <v>2684.75</v>
      </c>
      <c r="D650" s="106">
        <v>1816.63</v>
      </c>
      <c r="F650" s="108"/>
    </row>
    <row r="651" spans="1:6" s="2" customFormat="1" x14ac:dyDescent="0.25">
      <c r="A651" s="108" t="s">
        <v>952</v>
      </c>
      <c r="B651" s="108" t="s">
        <v>976</v>
      </c>
      <c r="C651" s="106">
        <v>2705.88</v>
      </c>
      <c r="D651" s="106">
        <v>1830.48</v>
      </c>
      <c r="F651" s="108"/>
    </row>
    <row r="652" spans="1:6" s="2" customFormat="1" x14ac:dyDescent="0.25">
      <c r="A652" s="108" t="s">
        <v>953</v>
      </c>
      <c r="B652" s="108" t="s">
        <v>977</v>
      </c>
      <c r="C652" s="106">
        <v>2684.75</v>
      </c>
      <c r="D652" s="106">
        <v>1816.63</v>
      </c>
      <c r="F652" s="108"/>
    </row>
    <row r="653" spans="1:6" s="2" customFormat="1" x14ac:dyDescent="0.25">
      <c r="A653" s="108" t="s">
        <v>1102</v>
      </c>
      <c r="B653" s="108" t="s">
        <v>1103</v>
      </c>
      <c r="C653" s="106">
        <v>2009.53</v>
      </c>
      <c r="D653" s="106">
        <v>695.59</v>
      </c>
      <c r="F653" s="108"/>
    </row>
    <row r="654" spans="1:6" s="2" customFormat="1" x14ac:dyDescent="0.25">
      <c r="A654" s="108" t="s">
        <v>954</v>
      </c>
      <c r="B654" s="108" t="s">
        <v>677</v>
      </c>
      <c r="C654" s="106">
        <v>2684.75</v>
      </c>
      <c r="D654" s="106">
        <v>1816.63</v>
      </c>
      <c r="F654" s="108"/>
    </row>
    <row r="655" spans="1:6" s="2" customFormat="1" x14ac:dyDescent="0.25">
      <c r="A655" s="108" t="s">
        <v>955</v>
      </c>
      <c r="B655" s="108" t="s">
        <v>678</v>
      </c>
      <c r="C655" s="106">
        <v>2653.05</v>
      </c>
      <c r="D655" s="106">
        <v>1784.93</v>
      </c>
      <c r="F655" s="108"/>
    </row>
    <row r="656" spans="1:6" s="2" customFormat="1" x14ac:dyDescent="0.25">
      <c r="A656" s="108" t="s">
        <v>956</v>
      </c>
      <c r="B656" s="108" t="s">
        <v>978</v>
      </c>
      <c r="C656" s="106">
        <v>1799.19</v>
      </c>
      <c r="D656" s="106">
        <v>1211.75</v>
      </c>
      <c r="F656" s="108"/>
    </row>
    <row r="657" spans="1:6" s="2" customFormat="1" x14ac:dyDescent="0.25">
      <c r="A657" s="108" t="s">
        <v>957</v>
      </c>
      <c r="B657" s="108" t="s">
        <v>979</v>
      </c>
      <c r="C657" s="106">
        <v>3254.74</v>
      </c>
      <c r="D657" s="106">
        <v>830.89</v>
      </c>
      <c r="F657" s="108"/>
    </row>
    <row r="658" spans="1:6" s="2" customFormat="1" x14ac:dyDescent="0.25">
      <c r="A658" s="108" t="s">
        <v>958</v>
      </c>
      <c r="B658" s="108" t="s">
        <v>681</v>
      </c>
      <c r="C658" s="106">
        <v>1118.6500000000001</v>
      </c>
      <c r="D658" s="106">
        <v>756.93</v>
      </c>
      <c r="F658" s="108"/>
    </row>
    <row r="659" spans="1:6" s="2" customFormat="1" x14ac:dyDescent="0.25">
      <c r="A659" s="108" t="s">
        <v>959</v>
      </c>
      <c r="B659" s="108" t="s">
        <v>682</v>
      </c>
      <c r="C659" s="106">
        <v>2684.91</v>
      </c>
      <c r="D659" s="106">
        <v>1816.74</v>
      </c>
      <c r="F659" s="108"/>
    </row>
    <row r="660" spans="1:6" s="2" customFormat="1" x14ac:dyDescent="0.25">
      <c r="A660" s="108" t="s">
        <v>960</v>
      </c>
      <c r="B660" s="108" t="s">
        <v>980</v>
      </c>
      <c r="C660" s="106">
        <v>2862.15</v>
      </c>
      <c r="D660" s="106">
        <v>1824.83</v>
      </c>
      <c r="F660" s="108"/>
    </row>
    <row r="661" spans="1:6" s="2" customFormat="1" x14ac:dyDescent="0.25">
      <c r="A661" s="108" t="s">
        <v>961</v>
      </c>
      <c r="B661" s="108" t="s">
        <v>684</v>
      </c>
      <c r="C661" s="106">
        <v>2684.75</v>
      </c>
      <c r="D661" s="106">
        <v>1816.63</v>
      </c>
      <c r="F661" s="108"/>
    </row>
    <row r="662" spans="1:6" s="2" customFormat="1" x14ac:dyDescent="0.25">
      <c r="A662" s="108" t="s">
        <v>962</v>
      </c>
      <c r="B662" s="108" t="s">
        <v>981</v>
      </c>
      <c r="C662" s="106">
        <v>2684.75</v>
      </c>
      <c r="D662" s="106">
        <v>1816.63</v>
      </c>
      <c r="F662" s="108"/>
    </row>
    <row r="663" spans="1:6" s="2" customFormat="1" x14ac:dyDescent="0.25">
      <c r="A663" s="108" t="s">
        <v>963</v>
      </c>
      <c r="B663" s="108" t="s">
        <v>982</v>
      </c>
      <c r="C663" s="106">
        <v>2686.38</v>
      </c>
      <c r="D663" s="106">
        <v>1816.63</v>
      </c>
      <c r="F663" s="108"/>
    </row>
    <row r="664" spans="1:6" s="2" customFormat="1" x14ac:dyDescent="0.25">
      <c r="A664" s="108" t="s">
        <v>965</v>
      </c>
      <c r="B664" s="108" t="s">
        <v>688</v>
      </c>
      <c r="C664" s="106">
        <v>1775.16</v>
      </c>
      <c r="D664" s="106">
        <v>906.64</v>
      </c>
      <c r="F664" s="108"/>
    </row>
    <row r="665" spans="1:6" s="2" customFormat="1" x14ac:dyDescent="0.25">
      <c r="A665" s="108" t="s">
        <v>1155</v>
      </c>
      <c r="B665" s="108"/>
      <c r="C665" s="106">
        <v>7711.89</v>
      </c>
      <c r="D665" s="106">
        <v>6843.77</v>
      </c>
      <c r="F665" s="108"/>
    </row>
    <row r="666" spans="1:6" s="2" customFormat="1" x14ac:dyDescent="0.25">
      <c r="A666" s="108" t="s">
        <v>966</v>
      </c>
      <c r="B666" s="108" t="s">
        <v>984</v>
      </c>
      <c r="C666" s="106">
        <v>2684.75</v>
      </c>
      <c r="D666" s="106">
        <v>1816.63</v>
      </c>
      <c r="F666" s="108"/>
    </row>
    <row r="667" spans="1:6" s="2" customFormat="1" x14ac:dyDescent="0.25">
      <c r="A667" s="108" t="s">
        <v>967</v>
      </c>
      <c r="B667" s="108" t="s">
        <v>733</v>
      </c>
      <c r="C667" s="106">
        <v>2684.75</v>
      </c>
      <c r="D667" s="106">
        <v>1816.63</v>
      </c>
      <c r="F667" s="108"/>
    </row>
    <row r="668" spans="1:6" s="2" customFormat="1" x14ac:dyDescent="0.25">
      <c r="A668" s="108" t="s">
        <v>1093</v>
      </c>
      <c r="B668" s="108" t="s">
        <v>1092</v>
      </c>
      <c r="C668" s="106">
        <v>1211.0899999999999</v>
      </c>
      <c r="D668" s="106">
        <v>614.41999999999996</v>
      </c>
      <c r="F668" s="108"/>
    </row>
    <row r="669" spans="1:6" s="2" customFormat="1" x14ac:dyDescent="0.25">
      <c r="A669" s="108" t="s">
        <v>968</v>
      </c>
      <c r="B669" s="108" t="s">
        <v>985</v>
      </c>
      <c r="C669" s="106">
        <v>3323.54</v>
      </c>
      <c r="D669" s="106">
        <v>921.7</v>
      </c>
      <c r="F669" s="108"/>
    </row>
    <row r="670" spans="1:6" s="2" customFormat="1" x14ac:dyDescent="0.25">
      <c r="A670" s="108" t="s">
        <v>969</v>
      </c>
      <c r="B670" s="108" t="s">
        <v>986</v>
      </c>
      <c r="C670" s="106">
        <v>2684.87</v>
      </c>
      <c r="D670" s="106">
        <v>1816.75</v>
      </c>
      <c r="F670" s="108"/>
    </row>
    <row r="671" spans="1:6" s="2" customFormat="1" x14ac:dyDescent="0.25">
      <c r="A671" s="108" t="s">
        <v>970</v>
      </c>
      <c r="B671" s="108" t="s">
        <v>813</v>
      </c>
      <c r="C671" s="106">
        <v>895.45</v>
      </c>
      <c r="D671" s="106">
        <v>605.54</v>
      </c>
      <c r="F671" s="108"/>
    </row>
    <row r="672" spans="1:6" s="2" customFormat="1" x14ac:dyDescent="0.25">
      <c r="A672" s="108" t="s">
        <v>971</v>
      </c>
      <c r="B672" s="108" t="s">
        <v>987</v>
      </c>
      <c r="C672" s="106">
        <v>4029.58</v>
      </c>
      <c r="D672" s="106">
        <v>2724.96</v>
      </c>
      <c r="F672" s="108"/>
    </row>
    <row r="673" spans="1:6" s="2" customFormat="1" x14ac:dyDescent="0.25">
      <c r="A673" s="108" t="s">
        <v>972</v>
      </c>
      <c r="B673" s="108" t="s">
        <v>988</v>
      </c>
      <c r="C673" s="106">
        <v>2684.75</v>
      </c>
      <c r="D673" s="106">
        <v>1816.63</v>
      </c>
      <c r="F673" s="108"/>
    </row>
    <row r="674" spans="1:6" s="2" customFormat="1" x14ac:dyDescent="0.25">
      <c r="A674" s="108" t="s">
        <v>1096</v>
      </c>
      <c r="B674" s="108" t="s">
        <v>1097</v>
      </c>
      <c r="C674" s="106">
        <v>921.95</v>
      </c>
      <c r="D674" s="106">
        <v>623.21</v>
      </c>
      <c r="F674" s="108"/>
    </row>
    <row r="675" spans="1:6" s="2" customFormat="1" x14ac:dyDescent="0.25">
      <c r="A675" s="108" t="s">
        <v>1100</v>
      </c>
      <c r="B675" s="108" t="s">
        <v>1101</v>
      </c>
      <c r="C675" s="106">
        <v>4146.97</v>
      </c>
      <c r="D675" s="106">
        <v>4146.97</v>
      </c>
      <c r="F675" s="108"/>
    </row>
    <row r="676" spans="1:6" s="2" customFormat="1" x14ac:dyDescent="0.25">
      <c r="A676" s="108" t="s">
        <v>973</v>
      </c>
      <c r="B676" s="108" t="s">
        <v>989</v>
      </c>
      <c r="C676" s="106">
        <v>846.71</v>
      </c>
      <c r="D676" s="106">
        <v>846.71</v>
      </c>
      <c r="F676" s="108"/>
    </row>
    <row r="677" spans="1:6" s="2" customFormat="1" x14ac:dyDescent="0.25">
      <c r="A677" s="108" t="s">
        <v>974</v>
      </c>
      <c r="B677" s="108" t="s">
        <v>990</v>
      </c>
      <c r="C677" s="106">
        <v>2684.75</v>
      </c>
      <c r="D677" s="106">
        <v>1816.63</v>
      </c>
      <c r="F677" s="108"/>
    </row>
    <row r="678" spans="1:6" s="2" customFormat="1" x14ac:dyDescent="0.25">
      <c r="A678" s="108" t="s">
        <v>975</v>
      </c>
      <c r="B678" s="108" t="s">
        <v>1129</v>
      </c>
      <c r="C678" s="106">
        <v>454.16</v>
      </c>
      <c r="D678" s="106">
        <v>230.41</v>
      </c>
      <c r="F678" s="108"/>
    </row>
    <row r="679" spans="1:6" s="2" customFormat="1" x14ac:dyDescent="0.25">
      <c r="A679" s="108" t="s">
        <v>1113</v>
      </c>
      <c r="B679" s="108" t="s">
        <v>924</v>
      </c>
      <c r="C679" s="106">
        <v>2369.81</v>
      </c>
      <c r="D679" s="106">
        <v>1601.78</v>
      </c>
      <c r="F679" s="108"/>
    </row>
    <row r="680" spans="1:6" s="2" customFormat="1" x14ac:dyDescent="0.25">
      <c r="A680" s="108" t="s">
        <v>1114</v>
      </c>
      <c r="B680" s="108" t="s">
        <v>889</v>
      </c>
      <c r="C680" s="106">
        <v>2843.77</v>
      </c>
      <c r="D680" s="106">
        <v>1922.14</v>
      </c>
      <c r="F680" s="108"/>
    </row>
    <row r="681" spans="1:6" s="2" customFormat="1" x14ac:dyDescent="0.25">
      <c r="A681" s="108" t="s">
        <v>1115</v>
      </c>
      <c r="B681" s="108" t="s">
        <v>890</v>
      </c>
      <c r="C681" s="106">
        <v>2843.77</v>
      </c>
      <c r="D681" s="106">
        <v>1922.14</v>
      </c>
      <c r="F681" s="108"/>
    </row>
    <row r="682" spans="1:6" s="2" customFormat="1" x14ac:dyDescent="0.25">
      <c r="A682" s="108" t="s">
        <v>1116</v>
      </c>
      <c r="B682" s="108" t="s">
        <v>891</v>
      </c>
      <c r="C682" s="106">
        <v>1895.84</v>
      </c>
      <c r="D682" s="106">
        <v>1281.42</v>
      </c>
      <c r="F682" s="108"/>
    </row>
    <row r="683" spans="1:6" s="2" customFormat="1" x14ac:dyDescent="0.25">
      <c r="A683" s="108" t="s">
        <v>1117</v>
      </c>
      <c r="B683" s="108" t="s">
        <v>892</v>
      </c>
      <c r="C683" s="106">
        <v>4265.6499999999996</v>
      </c>
      <c r="D683" s="106">
        <v>2883.2</v>
      </c>
      <c r="F683" s="108"/>
    </row>
    <row r="684" spans="1:6" s="2" customFormat="1" x14ac:dyDescent="0.25">
      <c r="A684" s="108" t="s">
        <v>1118</v>
      </c>
      <c r="B684" s="108" t="s">
        <v>893</v>
      </c>
      <c r="C684" s="106">
        <v>4265.6499999999996</v>
      </c>
      <c r="D684" s="106">
        <v>2883.2</v>
      </c>
      <c r="F684" s="108"/>
    </row>
    <row r="685" spans="1:6" s="2" customFormat="1" x14ac:dyDescent="0.25">
      <c r="A685" s="108" t="s">
        <v>1119</v>
      </c>
      <c r="B685" s="108" t="s">
        <v>894</v>
      </c>
      <c r="C685" s="106">
        <v>2962.27</v>
      </c>
      <c r="D685" s="106">
        <v>2002.23</v>
      </c>
      <c r="F685" s="108"/>
    </row>
    <row r="686" spans="1:6" s="2" customFormat="1" x14ac:dyDescent="0.25">
      <c r="A686" s="108" t="s">
        <v>1120</v>
      </c>
      <c r="B686" s="108" t="s">
        <v>1130</v>
      </c>
      <c r="C686" s="106">
        <v>1601.78</v>
      </c>
      <c r="D686" s="106">
        <v>1601.78</v>
      </c>
      <c r="F686" s="108"/>
    </row>
    <row r="687" spans="1:6" s="2" customFormat="1" x14ac:dyDescent="0.25">
      <c r="A687" s="108" t="s">
        <v>1121</v>
      </c>
      <c r="B687" s="108" t="s">
        <v>897</v>
      </c>
      <c r="C687" s="106">
        <v>4265.6499999999996</v>
      </c>
      <c r="D687" s="106">
        <v>2883.2</v>
      </c>
      <c r="F687" s="108"/>
    </row>
    <row r="688" spans="1:6" s="2" customFormat="1" x14ac:dyDescent="0.25">
      <c r="A688" s="108" t="s">
        <v>1156</v>
      </c>
      <c r="B688" s="108" t="s">
        <v>1157</v>
      </c>
      <c r="C688" s="106">
        <v>8883.2000000000007</v>
      </c>
      <c r="D688" s="106">
        <v>7461.19</v>
      </c>
      <c r="F688" s="108"/>
    </row>
    <row r="689" spans="1:6" s="2" customFormat="1" x14ac:dyDescent="0.25">
      <c r="A689" s="108" t="s">
        <v>1122</v>
      </c>
      <c r="B689" s="108" t="s">
        <v>898</v>
      </c>
      <c r="C689" s="106">
        <v>1895.76</v>
      </c>
      <c r="D689" s="106">
        <v>974.13</v>
      </c>
      <c r="F689" s="108"/>
    </row>
    <row r="690" spans="1:6" s="2" customFormat="1" ht="24" x14ac:dyDescent="0.25">
      <c r="A690" s="108" t="s">
        <v>1123</v>
      </c>
      <c r="B690" s="108" t="s">
        <v>1131</v>
      </c>
      <c r="C690" s="106">
        <v>2843.77</v>
      </c>
      <c r="D690" s="106">
        <v>974.13</v>
      </c>
      <c r="F690" s="108"/>
    </row>
    <row r="691" spans="1:6" s="2" customFormat="1" x14ac:dyDescent="0.25">
      <c r="A691" s="108" t="s">
        <v>1124</v>
      </c>
      <c r="B691" s="108" t="s">
        <v>900</v>
      </c>
      <c r="C691" s="106">
        <v>4268.05</v>
      </c>
      <c r="D691" s="106">
        <v>2883.2</v>
      </c>
      <c r="F691" s="108"/>
    </row>
    <row r="692" spans="1:6" s="2" customFormat="1" x14ac:dyDescent="0.25">
      <c r="A692" s="108" t="s">
        <v>1125</v>
      </c>
      <c r="B692" s="108" t="s">
        <v>901</v>
      </c>
      <c r="C692" s="106">
        <v>1895.84</v>
      </c>
      <c r="D692" s="106">
        <v>1281.42</v>
      </c>
      <c r="F692" s="108"/>
    </row>
    <row r="693" spans="1:6" s="2" customFormat="1" x14ac:dyDescent="0.25">
      <c r="A693" s="108" t="s">
        <v>1126</v>
      </c>
      <c r="B693" s="108" t="s">
        <v>902</v>
      </c>
      <c r="C693" s="106">
        <v>4265.6499999999996</v>
      </c>
      <c r="D693" s="106">
        <v>2883.2</v>
      </c>
      <c r="F693" s="108"/>
    </row>
    <row r="694" spans="1:6" s="2" customFormat="1" x14ac:dyDescent="0.25">
      <c r="A694" s="108" t="s">
        <v>1127</v>
      </c>
      <c r="B694" s="108" t="s">
        <v>1132</v>
      </c>
      <c r="C694" s="106">
        <v>4265.6499999999996</v>
      </c>
      <c r="D694" s="106">
        <v>2883.2</v>
      </c>
      <c r="F694" s="108"/>
    </row>
    <row r="695" spans="1:6" s="2" customFormat="1" x14ac:dyDescent="0.25">
      <c r="A695" s="108" t="s">
        <v>1128</v>
      </c>
      <c r="B695" s="108" t="s">
        <v>904</v>
      </c>
      <c r="C695" s="106">
        <v>1184.9100000000001</v>
      </c>
      <c r="D695" s="106">
        <v>800.89</v>
      </c>
      <c r="F695" s="108"/>
    </row>
    <row r="696" spans="1:6" s="2" customFormat="1" x14ac:dyDescent="0.25">
      <c r="A696" s="108" t="s">
        <v>1168</v>
      </c>
      <c r="B696" s="108" t="s">
        <v>1187</v>
      </c>
      <c r="C696" s="106">
        <v>7461.19</v>
      </c>
      <c r="D696" s="106">
        <v>6000</v>
      </c>
      <c r="F696" s="108"/>
    </row>
    <row r="697" spans="1:6" s="2" customFormat="1" x14ac:dyDescent="0.25">
      <c r="A697" s="108" t="s">
        <v>1169</v>
      </c>
      <c r="B697" s="108" t="s">
        <v>1032</v>
      </c>
      <c r="C697" s="106">
        <v>7461.19</v>
      </c>
      <c r="D697" s="106">
        <v>6000</v>
      </c>
      <c r="F697" s="108"/>
    </row>
    <row r="698" spans="1:6" s="2" customFormat="1" x14ac:dyDescent="0.25">
      <c r="A698" s="108" t="s">
        <v>1170</v>
      </c>
      <c r="B698" s="108" t="s">
        <v>1033</v>
      </c>
      <c r="C698" s="106">
        <v>4974.13</v>
      </c>
      <c r="D698" s="106">
        <v>4000</v>
      </c>
      <c r="F698" s="108"/>
    </row>
    <row r="699" spans="1:6" s="2" customFormat="1" x14ac:dyDescent="0.25">
      <c r="A699" s="108" t="s">
        <v>1171</v>
      </c>
      <c r="B699" s="108" t="s">
        <v>1081</v>
      </c>
      <c r="C699" s="106">
        <v>7461.19</v>
      </c>
      <c r="D699" s="106">
        <v>6000</v>
      </c>
      <c r="F699" s="108"/>
    </row>
    <row r="700" spans="1:6" s="2" customFormat="1" x14ac:dyDescent="0.25">
      <c r="A700" s="108" t="s">
        <v>1172</v>
      </c>
      <c r="B700" s="108" t="s">
        <v>1036</v>
      </c>
      <c r="C700" s="106">
        <v>7461.19</v>
      </c>
      <c r="D700" s="106">
        <v>6000</v>
      </c>
      <c r="F700" s="108"/>
    </row>
    <row r="701" spans="1:6" s="2" customFormat="1" x14ac:dyDescent="0.25">
      <c r="A701" s="108" t="s">
        <v>1173</v>
      </c>
      <c r="B701" s="108" t="s">
        <v>1188</v>
      </c>
      <c r="C701" s="106">
        <v>3333.34</v>
      </c>
      <c r="D701" s="106">
        <v>3333.34</v>
      </c>
      <c r="F701" s="108"/>
    </row>
    <row r="702" spans="1:6" s="2" customFormat="1" x14ac:dyDescent="0.25">
      <c r="A702" s="108" t="s">
        <v>1174</v>
      </c>
      <c r="B702" s="108" t="s">
        <v>1038</v>
      </c>
      <c r="C702" s="106">
        <v>5388.65</v>
      </c>
      <c r="D702" s="106">
        <v>4333.34</v>
      </c>
      <c r="F702" s="108"/>
    </row>
    <row r="703" spans="1:6" s="2" customFormat="1" x14ac:dyDescent="0.25">
      <c r="A703" s="108" t="s">
        <v>1175</v>
      </c>
      <c r="B703" s="108" t="s">
        <v>1039</v>
      </c>
      <c r="C703" s="106">
        <v>6632.34</v>
      </c>
      <c r="D703" s="106">
        <v>5333.5</v>
      </c>
      <c r="F703" s="108"/>
    </row>
    <row r="704" spans="1:6" s="2" customFormat="1" x14ac:dyDescent="0.25">
      <c r="A704" s="108" t="s">
        <v>1176</v>
      </c>
      <c r="B704" s="108" t="s">
        <v>1041</v>
      </c>
      <c r="C704" s="106">
        <v>2901.56</v>
      </c>
      <c r="D704" s="106">
        <v>2333.3200000000002</v>
      </c>
      <c r="F704" s="108"/>
    </row>
    <row r="705" spans="1:6" s="2" customFormat="1" x14ac:dyDescent="0.25">
      <c r="A705" s="108" t="s">
        <v>1177</v>
      </c>
      <c r="B705" s="108" t="s">
        <v>1085</v>
      </c>
      <c r="C705" s="106">
        <v>2487.06</v>
      </c>
      <c r="D705" s="106">
        <v>2000</v>
      </c>
      <c r="F705" s="108"/>
    </row>
    <row r="706" spans="1:6" s="2" customFormat="1" x14ac:dyDescent="0.25">
      <c r="A706" s="108" t="s">
        <v>1158</v>
      </c>
      <c r="B706" s="108" t="s">
        <v>1189</v>
      </c>
      <c r="C706" s="106">
        <v>7461.19</v>
      </c>
      <c r="D706" s="106">
        <v>7461.19</v>
      </c>
      <c r="F706" s="108"/>
    </row>
    <row r="707" spans="1:6" s="2" customFormat="1" x14ac:dyDescent="0.25">
      <c r="A707" s="108" t="s">
        <v>1178</v>
      </c>
      <c r="B707" s="108" t="s">
        <v>1190</v>
      </c>
      <c r="C707" s="106">
        <v>6632.17</v>
      </c>
      <c r="D707" s="106">
        <v>5333.33</v>
      </c>
      <c r="F707" s="108"/>
    </row>
    <row r="708" spans="1:6" s="2" customFormat="1" x14ac:dyDescent="0.25">
      <c r="A708" s="108" t="s">
        <v>1179</v>
      </c>
      <c r="B708" s="108" t="s">
        <v>1045</v>
      </c>
      <c r="C708" s="106">
        <v>7463.69</v>
      </c>
      <c r="D708" s="106">
        <v>6000.15</v>
      </c>
      <c r="F708" s="108"/>
    </row>
    <row r="709" spans="1:6" s="2" customFormat="1" x14ac:dyDescent="0.25">
      <c r="A709" s="108" t="s">
        <v>1200</v>
      </c>
      <c r="B709" s="108" t="s">
        <v>1046</v>
      </c>
      <c r="C709" s="106">
        <v>7524.06</v>
      </c>
      <c r="D709" s="106"/>
      <c r="F709" s="108"/>
    </row>
    <row r="710" spans="1:6" s="2" customFormat="1" x14ac:dyDescent="0.25">
      <c r="A710" s="108" t="s">
        <v>1180</v>
      </c>
      <c r="B710" s="108" t="s">
        <v>1047</v>
      </c>
      <c r="C710" s="106">
        <v>2666.68</v>
      </c>
      <c r="D710" s="106">
        <v>2666.68</v>
      </c>
      <c r="F710" s="108"/>
    </row>
    <row r="711" spans="1:6" s="2" customFormat="1" x14ac:dyDescent="0.25">
      <c r="A711" s="108" t="s">
        <v>1181</v>
      </c>
      <c r="B711" s="108" t="s">
        <v>1191</v>
      </c>
      <c r="C711" s="106">
        <v>5395.44</v>
      </c>
      <c r="D711" s="106">
        <v>4333.34</v>
      </c>
      <c r="F711" s="108"/>
    </row>
    <row r="712" spans="1:6" s="2" customFormat="1" x14ac:dyDescent="0.25">
      <c r="A712" s="108" t="s">
        <v>1182</v>
      </c>
      <c r="B712" s="108" t="s">
        <v>1049</v>
      </c>
      <c r="C712" s="106">
        <v>5388.65</v>
      </c>
      <c r="D712" s="106">
        <v>4333.34</v>
      </c>
      <c r="F712" s="108"/>
    </row>
    <row r="713" spans="1:6" s="2" customFormat="1" x14ac:dyDescent="0.25">
      <c r="A713" s="108" t="s">
        <v>1183</v>
      </c>
      <c r="B713" s="108" t="s">
        <v>1088</v>
      </c>
      <c r="C713" s="106">
        <v>7461.19</v>
      </c>
      <c r="D713" s="106">
        <v>6000</v>
      </c>
      <c r="F713" s="108"/>
    </row>
    <row r="714" spans="1:6" s="2" customFormat="1" x14ac:dyDescent="0.25">
      <c r="A714" s="108" t="s">
        <v>1184</v>
      </c>
      <c r="B714" s="108" t="s">
        <v>1051</v>
      </c>
      <c r="C714" s="106">
        <v>1658.05</v>
      </c>
      <c r="D714" s="106">
        <v>1333.34</v>
      </c>
      <c r="F714" s="108"/>
    </row>
    <row r="715" spans="1:6" s="2" customFormat="1" x14ac:dyDescent="0.25">
      <c r="A715" s="108" t="s">
        <v>1185</v>
      </c>
      <c r="B715" s="108" t="s">
        <v>1192</v>
      </c>
      <c r="C715" s="106">
        <v>4145.1099999999997</v>
      </c>
      <c r="D715" s="106">
        <v>3333.34</v>
      </c>
      <c r="F715" s="108"/>
    </row>
    <row r="716" spans="1:6" s="2" customFormat="1" x14ac:dyDescent="0.25">
      <c r="A716" s="108" t="s">
        <v>1186</v>
      </c>
      <c r="B716" s="108" t="s">
        <v>1193</v>
      </c>
      <c r="C716" s="106">
        <v>7461.19</v>
      </c>
      <c r="D716" s="106">
        <v>6000</v>
      </c>
      <c r="F716" s="108"/>
    </row>
    <row r="717" spans="1:6" s="2" customFormat="1" x14ac:dyDescent="0.25">
      <c r="A717" s="108"/>
      <c r="B717" s="108"/>
      <c r="C717" s="106"/>
      <c r="D717" s="106"/>
      <c r="F717" s="108"/>
    </row>
    <row r="718" spans="1:6" s="2" customFormat="1" x14ac:dyDescent="0.25">
      <c r="A718" s="108"/>
      <c r="B718" s="108"/>
      <c r="C718" s="106"/>
      <c r="D718" s="106"/>
      <c r="F718" s="108"/>
    </row>
    <row r="719" spans="1:6" s="2" customFormat="1" x14ac:dyDescent="0.25">
      <c r="A719" s="108"/>
      <c r="B719" s="108"/>
      <c r="C719" s="85"/>
      <c r="D719" s="85"/>
      <c r="F719" s="108"/>
    </row>
    <row r="720" spans="1:6" s="2" customFormat="1" x14ac:dyDescent="0.25">
      <c r="A720" s="109">
        <v>4390</v>
      </c>
      <c r="B720" s="10" t="s">
        <v>641</v>
      </c>
      <c r="C720" s="90">
        <v>0</v>
      </c>
      <c r="D720" s="90">
        <v>0</v>
      </c>
    </row>
    <row r="721" spans="1:5" s="2" customFormat="1" x14ac:dyDescent="0.25">
      <c r="A721" s="108">
        <v>4399</v>
      </c>
      <c r="B721" s="2" t="s">
        <v>641</v>
      </c>
      <c r="C721" s="85">
        <v>0</v>
      </c>
      <c r="D721" s="85">
        <v>0</v>
      </c>
    </row>
    <row r="722" spans="1:5" s="2" customFormat="1" x14ac:dyDescent="0.25">
      <c r="A722" s="108" t="s">
        <v>637</v>
      </c>
      <c r="B722" s="2" t="s">
        <v>639</v>
      </c>
      <c r="C722" s="85">
        <v>0</v>
      </c>
      <c r="D722" s="85">
        <v>0</v>
      </c>
    </row>
    <row r="723" spans="1:5" s="2" customFormat="1" x14ac:dyDescent="0.25">
      <c r="A723" s="108" t="s">
        <v>638</v>
      </c>
      <c r="B723" s="2" t="s">
        <v>640</v>
      </c>
      <c r="C723" s="85">
        <v>0</v>
      </c>
      <c r="D723" s="85">
        <v>0</v>
      </c>
    </row>
    <row r="724" spans="1:5" x14ac:dyDescent="0.25">
      <c r="A724" s="114" t="s">
        <v>43</v>
      </c>
      <c r="B724" s="114"/>
      <c r="C724" s="109"/>
      <c r="D724" s="109"/>
    </row>
    <row r="725" spans="1:5" x14ac:dyDescent="0.25">
      <c r="A725" s="109"/>
      <c r="B725" s="109"/>
      <c r="C725" s="109"/>
      <c r="D725" s="109"/>
    </row>
    <row r="726" spans="1:5" x14ac:dyDescent="0.25">
      <c r="A726" s="113" t="s">
        <v>18</v>
      </c>
      <c r="B726" s="113"/>
      <c r="E726" s="108"/>
    </row>
    <row r="727" spans="1:5" x14ac:dyDescent="0.25">
      <c r="E727" s="108"/>
    </row>
    <row r="728" spans="1:5" ht="24" x14ac:dyDescent="0.25">
      <c r="A728" s="58" t="s">
        <v>2</v>
      </c>
      <c r="B728" s="58" t="s">
        <v>1</v>
      </c>
      <c r="C728" s="58" t="s">
        <v>1194</v>
      </c>
      <c r="D728" s="58" t="s">
        <v>1163</v>
      </c>
      <c r="E728" s="9" t="s">
        <v>176</v>
      </c>
    </row>
    <row r="729" spans="1:5" x14ac:dyDescent="0.25">
      <c r="A729" s="58"/>
      <c r="B729" s="58"/>
      <c r="C729" s="58"/>
      <c r="D729" s="58"/>
      <c r="E729" s="9"/>
    </row>
    <row r="730" spans="1:5" ht="14.25" x14ac:dyDescent="0.25">
      <c r="A730" s="62" t="s">
        <v>177</v>
      </c>
      <c r="B730" s="63" t="s">
        <v>178</v>
      </c>
      <c r="C730" s="64">
        <f>C731+C780</f>
        <v>866886.73999999987</v>
      </c>
      <c r="D730" s="64">
        <f>D731+D780</f>
        <v>541470.94000000006</v>
      </c>
      <c r="E730" s="65"/>
    </row>
    <row r="731" spans="1:5" x14ac:dyDescent="0.25">
      <c r="A731" s="72" t="s">
        <v>179</v>
      </c>
      <c r="B731" s="72" t="s">
        <v>180</v>
      </c>
      <c r="C731" s="71">
        <f>C732+C742+C758</f>
        <v>853507.90999999992</v>
      </c>
      <c r="D731" s="71">
        <f>D732+D742+D758</f>
        <v>532551.72000000009</v>
      </c>
      <c r="E731" s="65"/>
    </row>
    <row r="732" spans="1:5" x14ac:dyDescent="0.25">
      <c r="A732" s="8">
        <v>5110</v>
      </c>
      <c r="B732" s="72" t="s">
        <v>366</v>
      </c>
      <c r="C732" s="71">
        <f>C733+C736+C739</f>
        <v>566109.12</v>
      </c>
      <c r="D732" s="71">
        <f>D733+D736+D739</f>
        <v>383553.9</v>
      </c>
      <c r="E732" s="65"/>
    </row>
    <row r="733" spans="1:5" x14ac:dyDescent="0.25">
      <c r="A733" s="8">
        <v>5112</v>
      </c>
      <c r="B733" s="72" t="s">
        <v>367</v>
      </c>
      <c r="C733" s="71">
        <f>C734+C735</f>
        <v>499763.79</v>
      </c>
      <c r="D733" s="71">
        <f>D734+D735</f>
        <v>329644.51</v>
      </c>
      <c r="E733" s="65"/>
    </row>
    <row r="734" spans="1:5" x14ac:dyDescent="0.25">
      <c r="A734" s="67" t="s">
        <v>368</v>
      </c>
      <c r="B734" s="67" t="s">
        <v>369</v>
      </c>
      <c r="C734" s="74">
        <v>499763.79</v>
      </c>
      <c r="D734" s="74">
        <v>329644.51</v>
      </c>
      <c r="E734" s="65"/>
    </row>
    <row r="735" spans="1:5" x14ac:dyDescent="0.25">
      <c r="A735" s="67" t="s">
        <v>868</v>
      </c>
      <c r="B735" s="67" t="s">
        <v>869</v>
      </c>
      <c r="C735" s="74">
        <v>0</v>
      </c>
      <c r="D735" s="74">
        <v>0</v>
      </c>
      <c r="E735" s="65"/>
    </row>
    <row r="736" spans="1:5" x14ac:dyDescent="0.25">
      <c r="A736" s="8">
        <v>5113</v>
      </c>
      <c r="B736" s="72" t="s">
        <v>1137</v>
      </c>
      <c r="C736" s="75">
        <f>C738+C737</f>
        <v>0</v>
      </c>
      <c r="D736" s="75">
        <f>D738+D737</f>
        <v>0</v>
      </c>
      <c r="E736" s="65"/>
    </row>
    <row r="737" spans="1:6" x14ac:dyDescent="0.25">
      <c r="A737" s="67" t="s">
        <v>1133</v>
      </c>
      <c r="B737" s="67" t="s">
        <v>1134</v>
      </c>
      <c r="C737" s="74">
        <v>0</v>
      </c>
      <c r="D737" s="74">
        <v>0</v>
      </c>
      <c r="E737" s="65"/>
    </row>
    <row r="738" spans="1:6" x14ac:dyDescent="0.25">
      <c r="A738" s="67" t="s">
        <v>373</v>
      </c>
      <c r="B738" s="67" t="s">
        <v>374</v>
      </c>
      <c r="C738" s="74">
        <v>0</v>
      </c>
      <c r="D738" s="74">
        <v>0</v>
      </c>
      <c r="E738" s="65"/>
    </row>
    <row r="739" spans="1:6" x14ac:dyDescent="0.25">
      <c r="A739" s="8">
        <v>5114</v>
      </c>
      <c r="B739" s="8" t="s">
        <v>370</v>
      </c>
      <c r="C739" s="71">
        <f>C740</f>
        <v>66345.33</v>
      </c>
      <c r="D739" s="71">
        <f>D740</f>
        <v>53909.39</v>
      </c>
      <c r="E739" s="65"/>
    </row>
    <row r="740" spans="1:6" x14ac:dyDescent="0.25">
      <c r="A740" s="67" t="s">
        <v>371</v>
      </c>
      <c r="B740" s="67" t="s">
        <v>372</v>
      </c>
      <c r="C740" s="74">
        <v>66345.33</v>
      </c>
      <c r="D740" s="74">
        <v>53909.39</v>
      </c>
      <c r="E740" s="65"/>
    </row>
    <row r="741" spans="1:6" x14ac:dyDescent="0.25">
      <c r="A741" s="72"/>
      <c r="B741" s="72"/>
      <c r="C741" s="71"/>
      <c r="D741" s="71"/>
      <c r="E741" s="65"/>
    </row>
    <row r="742" spans="1:6" x14ac:dyDescent="0.25">
      <c r="A742" s="8">
        <v>5120</v>
      </c>
      <c r="B742" s="72" t="s">
        <v>297</v>
      </c>
      <c r="C742" s="71">
        <f>C743+C747+C751+C753+C749</f>
        <v>53415</v>
      </c>
      <c r="D742" s="71">
        <f>D743+D747+D751+D753+D749</f>
        <v>20876.13</v>
      </c>
      <c r="E742" s="65"/>
      <c r="F742" s="88"/>
    </row>
    <row r="743" spans="1:6" ht="24" x14ac:dyDescent="0.25">
      <c r="A743" s="8">
        <v>5121</v>
      </c>
      <c r="B743" s="72" t="s">
        <v>298</v>
      </c>
      <c r="C743" s="71">
        <f>C744+C746+C745</f>
        <v>29131.449999999997</v>
      </c>
      <c r="D743" s="71">
        <f>D744+D746+D745</f>
        <v>10436.09</v>
      </c>
      <c r="E743" s="65"/>
    </row>
    <row r="744" spans="1:6" x14ac:dyDescent="0.25">
      <c r="A744" s="66" t="s">
        <v>299</v>
      </c>
      <c r="B744" s="66" t="s">
        <v>300</v>
      </c>
      <c r="C744" s="74">
        <v>15200.71</v>
      </c>
      <c r="D744" s="74">
        <v>0</v>
      </c>
      <c r="E744" s="65"/>
    </row>
    <row r="745" spans="1:6" ht="24" x14ac:dyDescent="0.25">
      <c r="A745" s="66" t="s">
        <v>863</v>
      </c>
      <c r="B745" s="66" t="s">
        <v>864</v>
      </c>
      <c r="C745" s="74">
        <v>13930.74</v>
      </c>
      <c r="D745" s="74">
        <v>10436.09</v>
      </c>
      <c r="E745" s="65"/>
    </row>
    <row r="746" spans="1:6" x14ac:dyDescent="0.25">
      <c r="A746" s="66" t="s">
        <v>375</v>
      </c>
      <c r="B746" s="66" t="s">
        <v>376</v>
      </c>
      <c r="C746" s="74">
        <v>0</v>
      </c>
      <c r="D746" s="74">
        <v>0</v>
      </c>
      <c r="E746" s="65"/>
    </row>
    <row r="747" spans="1:6" x14ac:dyDescent="0.25">
      <c r="A747" s="8">
        <v>5122</v>
      </c>
      <c r="B747" s="72" t="s">
        <v>692</v>
      </c>
      <c r="C747" s="75">
        <f>+C748</f>
        <v>748</v>
      </c>
      <c r="D747" s="75">
        <f>+D748</f>
        <v>748</v>
      </c>
      <c r="E747" s="65"/>
    </row>
    <row r="748" spans="1:6" ht="24" x14ac:dyDescent="0.25">
      <c r="A748" s="66" t="s">
        <v>691</v>
      </c>
      <c r="B748" s="66" t="s">
        <v>693</v>
      </c>
      <c r="C748" s="74">
        <v>748</v>
      </c>
      <c r="D748" s="74">
        <v>748</v>
      </c>
      <c r="E748" s="75"/>
    </row>
    <row r="749" spans="1:6" ht="24" x14ac:dyDescent="0.25">
      <c r="A749" s="8">
        <v>5124</v>
      </c>
      <c r="B749" s="72" t="s">
        <v>939</v>
      </c>
      <c r="C749" s="75">
        <f>C750</f>
        <v>0</v>
      </c>
      <c r="D749" s="75">
        <f>D750</f>
        <v>0</v>
      </c>
      <c r="E749" s="74"/>
    </row>
    <row r="750" spans="1:6" x14ac:dyDescent="0.25">
      <c r="A750" s="66" t="s">
        <v>1135</v>
      </c>
      <c r="B750" s="66" t="s">
        <v>1136</v>
      </c>
      <c r="C750" s="66">
        <v>0</v>
      </c>
      <c r="D750" s="66">
        <v>0</v>
      </c>
      <c r="E750" s="75"/>
    </row>
    <row r="751" spans="1:6" x14ac:dyDescent="0.25">
      <c r="A751" s="8">
        <v>5126</v>
      </c>
      <c r="B751" s="72" t="s">
        <v>642</v>
      </c>
      <c r="C751" s="75">
        <f>+C752</f>
        <v>22271.15</v>
      </c>
      <c r="D751" s="75">
        <f>+D752</f>
        <v>8427.64</v>
      </c>
      <c r="E751" s="74"/>
    </row>
    <row r="752" spans="1:6" ht="24" x14ac:dyDescent="0.25">
      <c r="A752" s="79" t="s">
        <v>643</v>
      </c>
      <c r="B752" s="66" t="s">
        <v>644</v>
      </c>
      <c r="C752" s="74">
        <v>22271.15</v>
      </c>
      <c r="D752" s="74">
        <v>8427.64</v>
      </c>
      <c r="E752" s="75"/>
    </row>
    <row r="753" spans="1:5" x14ac:dyDescent="0.25">
      <c r="A753" s="8">
        <v>5129</v>
      </c>
      <c r="B753" s="72" t="s">
        <v>645</v>
      </c>
      <c r="C753" s="75">
        <f>+C755+C756+C754</f>
        <v>1264.4000000000001</v>
      </c>
      <c r="D753" s="75">
        <f>+D755+D756+D754</f>
        <v>1264.4000000000001</v>
      </c>
      <c r="E753" s="74"/>
    </row>
    <row r="754" spans="1:5" ht="24" x14ac:dyDescent="0.25">
      <c r="A754" s="66" t="s">
        <v>937</v>
      </c>
      <c r="B754" s="66" t="s">
        <v>938</v>
      </c>
      <c r="C754" s="74">
        <v>0</v>
      </c>
      <c r="D754" s="74">
        <v>0</v>
      </c>
      <c r="E754" s="74"/>
    </row>
    <row r="755" spans="1:5" ht="24" x14ac:dyDescent="0.25">
      <c r="A755" s="66" t="s">
        <v>646</v>
      </c>
      <c r="B755" s="66" t="s">
        <v>647</v>
      </c>
      <c r="C755" s="74">
        <v>0</v>
      </c>
      <c r="D755" s="74">
        <v>0</v>
      </c>
      <c r="E755" s="74"/>
    </row>
    <row r="756" spans="1:5" x14ac:dyDescent="0.25">
      <c r="A756" s="66" t="s">
        <v>730</v>
      </c>
      <c r="B756" s="66" t="s">
        <v>731</v>
      </c>
      <c r="C756" s="74">
        <v>1264.4000000000001</v>
      </c>
      <c r="D756" s="74">
        <v>1264.4000000000001</v>
      </c>
      <c r="E756" s="75"/>
    </row>
    <row r="757" spans="1:5" x14ac:dyDescent="0.25">
      <c r="A757" s="66"/>
      <c r="B757" s="66"/>
      <c r="C757" s="74"/>
      <c r="D757" s="74"/>
      <c r="E757" s="65"/>
    </row>
    <row r="758" spans="1:5" x14ac:dyDescent="0.25">
      <c r="A758" s="8">
        <v>5130</v>
      </c>
      <c r="B758" s="72" t="s">
        <v>301</v>
      </c>
      <c r="C758" s="75">
        <f>C761+C763+C766+C769+C776+C759+C772</f>
        <v>233983.78999999998</v>
      </c>
      <c r="D758" s="75">
        <f>D761+D763+D766+D769+D776+D759+D772</f>
        <v>128121.69000000002</v>
      </c>
      <c r="E758" s="75"/>
    </row>
    <row r="759" spans="1:5" x14ac:dyDescent="0.25">
      <c r="A759" s="8">
        <v>5131</v>
      </c>
      <c r="B759" s="72" t="s">
        <v>648</v>
      </c>
      <c r="C759" s="75">
        <f>+C760</f>
        <v>1085.5999999999999</v>
      </c>
      <c r="D759" s="75">
        <f>+D760</f>
        <v>818.05</v>
      </c>
      <c r="E759" s="75"/>
    </row>
    <row r="760" spans="1:5" x14ac:dyDescent="0.25">
      <c r="A760" s="79" t="s">
        <v>649</v>
      </c>
      <c r="B760" s="66" t="s">
        <v>650</v>
      </c>
      <c r="C760" s="74">
        <v>1085.5999999999999</v>
      </c>
      <c r="D760" s="74">
        <v>818.05</v>
      </c>
      <c r="E760" s="74"/>
    </row>
    <row r="761" spans="1:5" x14ac:dyDescent="0.25">
      <c r="A761" s="8">
        <v>5132</v>
      </c>
      <c r="B761" s="72" t="s">
        <v>448</v>
      </c>
      <c r="C761" s="75">
        <f>C762</f>
        <v>35896.400000000001</v>
      </c>
      <c r="D761" s="75">
        <f>D762</f>
        <v>25396.400000000001</v>
      </c>
      <c r="E761" s="75"/>
    </row>
    <row r="762" spans="1:5" x14ac:dyDescent="0.25">
      <c r="A762" s="79" t="s">
        <v>449</v>
      </c>
      <c r="B762" s="66" t="s">
        <v>450</v>
      </c>
      <c r="C762" s="74">
        <v>35896.400000000001</v>
      </c>
      <c r="D762" s="74">
        <v>25396.400000000001</v>
      </c>
      <c r="E762" s="74"/>
    </row>
    <row r="763" spans="1:5" ht="24" x14ac:dyDescent="0.25">
      <c r="A763" s="63" t="s">
        <v>181</v>
      </c>
      <c r="B763" s="63" t="s">
        <v>182</v>
      </c>
      <c r="C763" s="70">
        <f>C765+C764</f>
        <v>0</v>
      </c>
      <c r="D763" s="70">
        <f>D765+D764</f>
        <v>0</v>
      </c>
      <c r="E763" s="70"/>
    </row>
    <row r="764" spans="1:5" ht="24" x14ac:dyDescent="0.25">
      <c r="A764" s="66" t="s">
        <v>302</v>
      </c>
      <c r="B764" s="67" t="s">
        <v>940</v>
      </c>
      <c r="C764" s="68">
        <v>0</v>
      </c>
      <c r="D764" s="68">
        <v>0</v>
      </c>
      <c r="E764" s="68"/>
    </row>
    <row r="765" spans="1:5" x14ac:dyDescent="0.25">
      <c r="A765" s="66" t="s">
        <v>865</v>
      </c>
      <c r="B765" s="66" t="s">
        <v>866</v>
      </c>
      <c r="C765" s="68">
        <v>0</v>
      </c>
      <c r="D765" s="68">
        <v>0</v>
      </c>
      <c r="E765" s="68"/>
    </row>
    <row r="766" spans="1:5" x14ac:dyDescent="0.25">
      <c r="A766" s="63" t="s">
        <v>183</v>
      </c>
      <c r="B766" s="63" t="s">
        <v>184</v>
      </c>
      <c r="C766" s="70">
        <f>C767+C768</f>
        <v>171738.56</v>
      </c>
      <c r="D766" s="70">
        <f>D767+D768</f>
        <v>83454.210000000006</v>
      </c>
      <c r="E766" s="70"/>
    </row>
    <row r="767" spans="1:5" x14ac:dyDescent="0.25">
      <c r="A767" s="66" t="s">
        <v>207</v>
      </c>
      <c r="B767" s="66" t="s">
        <v>209</v>
      </c>
      <c r="C767" s="68">
        <v>171738.56</v>
      </c>
      <c r="D767" s="68">
        <v>83454.210000000006</v>
      </c>
      <c r="E767" s="68"/>
    </row>
    <row r="768" spans="1:5" x14ac:dyDescent="0.25">
      <c r="A768" s="78" t="s">
        <v>208</v>
      </c>
      <c r="B768" s="78" t="s">
        <v>210</v>
      </c>
      <c r="C768" s="68">
        <v>0</v>
      </c>
      <c r="D768" s="68">
        <v>0</v>
      </c>
      <c r="E768" s="68"/>
    </row>
    <row r="769" spans="1:5" ht="24" x14ac:dyDescent="0.25">
      <c r="A769" s="8">
        <v>5135</v>
      </c>
      <c r="B769" s="72" t="s">
        <v>303</v>
      </c>
      <c r="C769" s="70">
        <f>+C770+C771</f>
        <v>7980.8</v>
      </c>
      <c r="D769" s="70">
        <f>+D770+D771</f>
        <v>7980.8</v>
      </c>
      <c r="E769" s="70"/>
    </row>
    <row r="770" spans="1:5" ht="24" x14ac:dyDescent="0.25">
      <c r="A770" s="79" t="s">
        <v>651</v>
      </c>
      <c r="B770" s="66" t="s">
        <v>652</v>
      </c>
      <c r="C770" s="68">
        <v>0</v>
      </c>
      <c r="D770" s="68">
        <v>0</v>
      </c>
      <c r="E770" s="68"/>
    </row>
    <row r="771" spans="1:5" x14ac:dyDescent="0.25">
      <c r="A771" s="79" t="s">
        <v>304</v>
      </c>
      <c r="B771" s="66" t="s">
        <v>305</v>
      </c>
      <c r="C771" s="68">
        <v>7980.8</v>
      </c>
      <c r="D771" s="68">
        <v>7980.8</v>
      </c>
      <c r="E771" s="68"/>
    </row>
    <row r="772" spans="1:5" x14ac:dyDescent="0.25">
      <c r="A772" s="8">
        <v>5137</v>
      </c>
      <c r="B772" s="72" t="s">
        <v>991</v>
      </c>
      <c r="C772" s="70">
        <f>C773+C774+C775</f>
        <v>612</v>
      </c>
      <c r="D772" s="70">
        <f>D773+D774+D775</f>
        <v>230</v>
      </c>
      <c r="E772" s="70"/>
    </row>
    <row r="773" spans="1:5" x14ac:dyDescent="0.25">
      <c r="A773" s="79" t="s">
        <v>992</v>
      </c>
      <c r="B773" s="66" t="s">
        <v>993</v>
      </c>
      <c r="C773" s="68">
        <v>502</v>
      </c>
      <c r="D773" s="68">
        <v>230</v>
      </c>
      <c r="E773" s="68"/>
    </row>
    <row r="774" spans="1:5" x14ac:dyDescent="0.25">
      <c r="A774" s="79" t="s">
        <v>994</v>
      </c>
      <c r="B774" s="66" t="s">
        <v>995</v>
      </c>
      <c r="C774" s="68">
        <v>110</v>
      </c>
      <c r="D774" s="68">
        <v>0</v>
      </c>
      <c r="E774" s="68"/>
    </row>
    <row r="775" spans="1:5" x14ac:dyDescent="0.25">
      <c r="A775" s="79" t="s">
        <v>996</v>
      </c>
      <c r="B775" s="66" t="s">
        <v>997</v>
      </c>
      <c r="C775" s="68">
        <v>0</v>
      </c>
      <c r="D775" s="68">
        <v>0</v>
      </c>
      <c r="E775" s="68"/>
    </row>
    <row r="776" spans="1:5" x14ac:dyDescent="0.25">
      <c r="A776" s="8">
        <v>5139</v>
      </c>
      <c r="B776" s="72" t="s">
        <v>377</v>
      </c>
      <c r="C776" s="70">
        <f>C778+C779+C777</f>
        <v>16670.43</v>
      </c>
      <c r="D776" s="70">
        <f>D778+D779+D777</f>
        <v>10242.23</v>
      </c>
      <c r="E776" s="70"/>
    </row>
    <row r="777" spans="1:5" x14ac:dyDescent="0.25">
      <c r="A777" s="79" t="s">
        <v>378</v>
      </c>
      <c r="B777" s="66" t="s">
        <v>380</v>
      </c>
      <c r="C777" s="68">
        <v>384.51</v>
      </c>
      <c r="D777" s="68">
        <v>350.89</v>
      </c>
      <c r="E777" s="68"/>
    </row>
    <row r="778" spans="1:5" x14ac:dyDescent="0.25">
      <c r="A778" s="79" t="s">
        <v>451</v>
      </c>
      <c r="B778" s="66" t="s">
        <v>452</v>
      </c>
      <c r="C778" s="68">
        <v>1293</v>
      </c>
      <c r="D778" s="68">
        <v>2</v>
      </c>
      <c r="E778" s="68"/>
    </row>
    <row r="779" spans="1:5" ht="24" x14ac:dyDescent="0.25">
      <c r="A779" s="79" t="s">
        <v>379</v>
      </c>
      <c r="B779" s="66" t="s">
        <v>381</v>
      </c>
      <c r="C779" s="68">
        <v>14992.92</v>
      </c>
      <c r="D779" s="68">
        <v>9889.34</v>
      </c>
      <c r="E779" s="68"/>
    </row>
    <row r="780" spans="1:5" x14ac:dyDescent="0.25">
      <c r="A780" s="72" t="s">
        <v>185</v>
      </c>
      <c r="B780" s="72" t="s">
        <v>186</v>
      </c>
      <c r="C780" s="70">
        <f>C781</f>
        <v>13378.83</v>
      </c>
      <c r="D780" s="70">
        <f>D781</f>
        <v>8919.2199999999993</v>
      </c>
      <c r="E780" s="70"/>
    </row>
    <row r="781" spans="1:5" x14ac:dyDescent="0.25">
      <c r="A781" s="109">
        <v>5510</v>
      </c>
      <c r="B781" s="109" t="s">
        <v>867</v>
      </c>
      <c r="C781" s="68">
        <v>13378.83</v>
      </c>
      <c r="D781" s="68">
        <v>8919.2199999999993</v>
      </c>
      <c r="E781" s="68"/>
    </row>
    <row r="782" spans="1:5" x14ac:dyDescent="0.25">
      <c r="A782" s="109"/>
      <c r="B782" s="109"/>
      <c r="C782" s="109"/>
      <c r="D782" s="109"/>
      <c r="E782" s="70"/>
    </row>
    <row r="783" spans="1:5" x14ac:dyDescent="0.25">
      <c r="A783" s="109"/>
      <c r="B783" s="109"/>
      <c r="C783" s="109"/>
      <c r="D783" s="68"/>
      <c r="E783" s="68"/>
    </row>
    <row r="784" spans="1:5" x14ac:dyDescent="0.25">
      <c r="A784" s="109"/>
      <c r="B784" s="109" t="s">
        <v>55</v>
      </c>
      <c r="C784" s="109"/>
      <c r="D784" s="109"/>
      <c r="E784" s="109"/>
    </row>
    <row r="785" spans="1:5" x14ac:dyDescent="0.25">
      <c r="A785" s="109"/>
      <c r="B785" s="109"/>
      <c r="C785" s="109"/>
      <c r="D785" s="109"/>
      <c r="E785" s="109"/>
    </row>
    <row r="787" spans="1:5" x14ac:dyDescent="0.25">
      <c r="A787" s="114" t="s">
        <v>154</v>
      </c>
      <c r="B787" s="114"/>
      <c r="C787" s="114"/>
      <c r="D787" s="114"/>
      <c r="E787" s="109"/>
    </row>
    <row r="789" spans="1:5" ht="24" x14ac:dyDescent="0.25">
      <c r="B789" s="109" t="s">
        <v>1</v>
      </c>
      <c r="C789" s="58" t="s">
        <v>1194</v>
      </c>
      <c r="D789" s="58" t="s">
        <v>1163</v>
      </c>
      <c r="E789" s="73" t="s">
        <v>135</v>
      </c>
    </row>
    <row r="791" spans="1:5" ht="24" x14ac:dyDescent="0.25">
      <c r="B791" s="108" t="s">
        <v>155</v>
      </c>
      <c r="C791" s="17">
        <v>24634721.390000001</v>
      </c>
      <c r="D791" s="17">
        <v>24831893.059999999</v>
      </c>
      <c r="E791" s="2" t="s">
        <v>142</v>
      </c>
    </row>
    <row r="792" spans="1:5" x14ac:dyDescent="0.25">
      <c r="B792" s="108" t="s">
        <v>4</v>
      </c>
      <c r="C792" s="108">
        <v>0</v>
      </c>
      <c r="D792" s="108">
        <v>0</v>
      </c>
    </row>
    <row r="793" spans="1:5" x14ac:dyDescent="0.25">
      <c r="B793" s="108" t="s">
        <v>5</v>
      </c>
      <c r="C793" s="108">
        <v>0</v>
      </c>
      <c r="D793" s="108">
        <v>0</v>
      </c>
    </row>
    <row r="794" spans="1:5" x14ac:dyDescent="0.25">
      <c r="B794" s="108" t="s">
        <v>156</v>
      </c>
      <c r="C794" s="108">
        <v>0</v>
      </c>
      <c r="D794" s="108">
        <v>0</v>
      </c>
    </row>
    <row r="795" spans="1:5" x14ac:dyDescent="0.25">
      <c r="B795" s="108" t="s">
        <v>157</v>
      </c>
      <c r="C795" s="42">
        <v>0</v>
      </c>
      <c r="D795" s="42">
        <v>0</v>
      </c>
    </row>
    <row r="796" spans="1:5" x14ac:dyDescent="0.25">
      <c r="B796" s="109" t="s">
        <v>6</v>
      </c>
      <c r="C796" s="22">
        <f>+C791+C795</f>
        <v>24634721.390000001</v>
      </c>
      <c r="D796" s="22">
        <f>+D791+D795</f>
        <v>24831893.059999999</v>
      </c>
    </row>
    <row r="798" spans="1:5" x14ac:dyDescent="0.25">
      <c r="A798" s="109"/>
      <c r="B798" s="109"/>
      <c r="C798" s="109"/>
      <c r="D798" s="109"/>
      <c r="E798" s="109"/>
    </row>
    <row r="799" spans="1:5" x14ac:dyDescent="0.25">
      <c r="A799" s="114" t="s">
        <v>146</v>
      </c>
      <c r="B799" s="114"/>
      <c r="C799" s="109"/>
      <c r="D799" s="109"/>
      <c r="E799" s="108"/>
    </row>
    <row r="800" spans="1:5" ht="24" x14ac:dyDescent="0.25">
      <c r="A800" s="109" t="s">
        <v>2</v>
      </c>
      <c r="B800" s="109" t="s">
        <v>1</v>
      </c>
      <c r="C800" s="58" t="s">
        <v>1194</v>
      </c>
      <c r="D800" s="58" t="s">
        <v>1163</v>
      </c>
      <c r="E800" s="73" t="s">
        <v>135</v>
      </c>
    </row>
    <row r="801" spans="1:5" x14ac:dyDescent="0.25">
      <c r="A801" s="5">
        <v>1240</v>
      </c>
      <c r="B801" s="55" t="s">
        <v>21</v>
      </c>
      <c r="C801" s="86"/>
      <c r="D801" s="86"/>
      <c r="E801" s="73"/>
    </row>
    <row r="802" spans="1:5" x14ac:dyDescent="0.25">
      <c r="A802" s="25">
        <v>1241</v>
      </c>
      <c r="B802" s="25" t="s">
        <v>22</v>
      </c>
      <c r="C802" s="87"/>
      <c r="D802" s="87"/>
      <c r="E802" s="10"/>
    </row>
    <row r="803" spans="1:5" x14ac:dyDescent="0.25">
      <c r="A803" s="5" t="s">
        <v>23</v>
      </c>
      <c r="B803" s="5" t="s">
        <v>90</v>
      </c>
      <c r="C803" s="28">
        <v>0</v>
      </c>
      <c r="D803" s="28">
        <v>0</v>
      </c>
    </row>
    <row r="804" spans="1:5" x14ac:dyDescent="0.25">
      <c r="A804" s="5" t="s">
        <v>24</v>
      </c>
      <c r="B804" s="5" t="s">
        <v>91</v>
      </c>
      <c r="C804" s="28">
        <v>0</v>
      </c>
      <c r="D804" s="28">
        <v>0</v>
      </c>
    </row>
    <row r="805" spans="1:5" x14ac:dyDescent="0.25">
      <c r="A805" s="56" t="s">
        <v>25</v>
      </c>
      <c r="B805" s="25" t="s">
        <v>149</v>
      </c>
      <c r="C805" s="87"/>
      <c r="D805" s="87"/>
    </row>
    <row r="806" spans="1:5" x14ac:dyDescent="0.25">
      <c r="A806" s="5" t="s">
        <v>81</v>
      </c>
      <c r="B806" s="5" t="s">
        <v>148</v>
      </c>
      <c r="C806" s="28">
        <v>0</v>
      </c>
      <c r="D806" s="28">
        <v>0</v>
      </c>
      <c r="E806" s="108"/>
    </row>
    <row r="807" spans="1:5" x14ac:dyDescent="0.25">
      <c r="E807" s="108"/>
    </row>
    <row r="808" spans="1:5" ht="12.75" x14ac:dyDescent="0.25">
      <c r="A808" s="123" t="s">
        <v>44</v>
      </c>
      <c r="B808" s="123"/>
      <c r="C808" s="123"/>
      <c r="D808" s="123"/>
      <c r="E808" s="109"/>
    </row>
    <row r="810" spans="1:5" x14ac:dyDescent="0.25">
      <c r="A810" s="114" t="s">
        <v>45</v>
      </c>
      <c r="B810" s="114"/>
      <c r="C810" s="109"/>
      <c r="D810" s="109"/>
      <c r="E810" s="108"/>
    </row>
    <row r="811" spans="1:5" x14ac:dyDescent="0.25">
      <c r="A811" s="114" t="s">
        <v>158</v>
      </c>
      <c r="B811" s="113"/>
      <c r="C811" s="113"/>
      <c r="D811" s="113"/>
      <c r="E811" s="113"/>
    </row>
    <row r="813" spans="1:5" ht="12.75" x14ac:dyDescent="0.25">
      <c r="A813" s="123" t="s">
        <v>159</v>
      </c>
      <c r="B813" s="123"/>
      <c r="C813" s="123"/>
      <c r="D813" s="123"/>
      <c r="E813" s="123"/>
    </row>
    <row r="815" spans="1:5" x14ac:dyDescent="0.25">
      <c r="A815" s="114" t="s">
        <v>118</v>
      </c>
      <c r="B815" s="114"/>
      <c r="C815" s="114"/>
      <c r="D815" s="114"/>
      <c r="E815" s="114"/>
    </row>
    <row r="816" spans="1:5" x14ac:dyDescent="0.25">
      <c r="A816" s="124" t="s">
        <v>120</v>
      </c>
      <c r="B816" s="124"/>
      <c r="C816" s="124"/>
      <c r="D816" s="124"/>
      <c r="E816" s="124"/>
    </row>
    <row r="817" spans="1:5" x14ac:dyDescent="0.25">
      <c r="A817" s="125" t="s">
        <v>113</v>
      </c>
      <c r="B817" s="125"/>
      <c r="C817" s="125"/>
      <c r="D817" s="125"/>
      <c r="E817" s="125"/>
    </row>
    <row r="818" spans="1:5" x14ac:dyDescent="0.25">
      <c r="A818" s="118" t="s">
        <v>114</v>
      </c>
      <c r="B818" s="118"/>
      <c r="C818" s="118"/>
      <c r="D818" s="118"/>
      <c r="E818" s="118"/>
    </row>
    <row r="819" spans="1:5" x14ac:dyDescent="0.25">
      <c r="A819" s="118" t="s">
        <v>115</v>
      </c>
      <c r="B819" s="118"/>
      <c r="C819" s="118"/>
      <c r="D819" s="118"/>
      <c r="E819" s="118"/>
    </row>
    <row r="820" spans="1:5" x14ac:dyDescent="0.25">
      <c r="A820" s="118" t="s">
        <v>116</v>
      </c>
      <c r="B820" s="118"/>
      <c r="C820" s="118"/>
      <c r="D820" s="118"/>
      <c r="E820" s="118"/>
    </row>
    <row r="821" spans="1:5" x14ac:dyDescent="0.25">
      <c r="A821" s="118" t="s">
        <v>117</v>
      </c>
      <c r="B821" s="118"/>
      <c r="C821" s="118"/>
      <c r="D821" s="118"/>
      <c r="E821" s="118"/>
    </row>
    <row r="822" spans="1:5" x14ac:dyDescent="0.25">
      <c r="A822" s="114" t="s">
        <v>46</v>
      </c>
      <c r="B822" s="114"/>
      <c r="C822" s="114"/>
      <c r="D822" s="114"/>
      <c r="E822" s="114"/>
    </row>
    <row r="823" spans="1:5" x14ac:dyDescent="0.25">
      <c r="A823" s="113" t="s">
        <v>119</v>
      </c>
      <c r="B823" s="113"/>
      <c r="C823" s="113"/>
      <c r="D823" s="113"/>
      <c r="E823" s="113"/>
    </row>
    <row r="824" spans="1:5" x14ac:dyDescent="0.25">
      <c r="E824" s="108"/>
    </row>
    <row r="825" spans="1:5" x14ac:dyDescent="0.25">
      <c r="A825" s="114" t="s">
        <v>47</v>
      </c>
      <c r="B825" s="114"/>
      <c r="C825" s="114"/>
      <c r="D825" s="114"/>
      <c r="E825" s="114"/>
    </row>
    <row r="827" spans="1:5" x14ac:dyDescent="0.25">
      <c r="A827" s="114" t="s">
        <v>48</v>
      </c>
      <c r="B827" s="114"/>
      <c r="C827" s="114"/>
      <c r="D827" s="114"/>
      <c r="E827" s="114"/>
    </row>
    <row r="828" spans="1:5" ht="12.75" x14ac:dyDescent="0.25">
      <c r="A828" s="119"/>
      <c r="B828" s="119"/>
      <c r="C828" s="119"/>
      <c r="D828" s="119"/>
      <c r="E828" s="119"/>
    </row>
    <row r="829" spans="1:5" x14ac:dyDescent="0.25">
      <c r="A829" s="120" t="s">
        <v>121</v>
      </c>
      <c r="B829" s="120"/>
      <c r="C829" s="120"/>
      <c r="D829" s="120"/>
      <c r="E829" s="120"/>
    </row>
    <row r="830" spans="1:5" x14ac:dyDescent="0.25">
      <c r="A830" s="121" t="s">
        <v>122</v>
      </c>
      <c r="B830" s="121"/>
      <c r="C830" s="121"/>
      <c r="D830" s="121"/>
      <c r="E830" s="121"/>
    </row>
    <row r="831" spans="1:5" x14ac:dyDescent="0.25">
      <c r="A831" s="122" t="s">
        <v>123</v>
      </c>
      <c r="B831" s="122"/>
      <c r="C831" s="122"/>
      <c r="D831" s="122"/>
      <c r="E831" s="122"/>
    </row>
    <row r="832" spans="1:5" x14ac:dyDescent="0.25">
      <c r="A832" s="117" t="s">
        <v>124</v>
      </c>
      <c r="B832" s="117"/>
      <c r="C832" s="117"/>
      <c r="D832" s="117"/>
      <c r="E832" s="117"/>
    </row>
    <row r="833" spans="1:5" x14ac:dyDescent="0.25">
      <c r="A833" s="117" t="s">
        <v>125</v>
      </c>
      <c r="B833" s="117"/>
      <c r="C833" s="117"/>
      <c r="D833" s="117"/>
      <c r="E833" s="117"/>
    </row>
    <row r="834" spans="1:5" x14ac:dyDescent="0.25">
      <c r="A834" s="115" t="s">
        <v>126</v>
      </c>
      <c r="B834" s="115"/>
      <c r="C834" s="115"/>
      <c r="D834" s="115"/>
      <c r="E834" s="115"/>
    </row>
    <row r="835" spans="1:5" x14ac:dyDescent="0.25">
      <c r="A835" s="115" t="s">
        <v>127</v>
      </c>
      <c r="B835" s="115"/>
      <c r="C835" s="115"/>
      <c r="D835" s="115"/>
      <c r="E835" s="115"/>
    </row>
    <row r="836" spans="1:5" x14ac:dyDescent="0.25">
      <c r="E836" s="108"/>
    </row>
    <row r="837" spans="1:5" x14ac:dyDescent="0.25">
      <c r="A837" s="114" t="s">
        <v>49</v>
      </c>
      <c r="B837" s="114"/>
      <c r="C837" s="114"/>
      <c r="D837" s="114"/>
      <c r="E837" s="114"/>
    </row>
    <row r="838" spans="1:5" x14ac:dyDescent="0.25">
      <c r="A838" s="116" t="s">
        <v>128</v>
      </c>
      <c r="B838" s="116"/>
      <c r="C838" s="116"/>
      <c r="D838" s="116"/>
      <c r="E838" s="116"/>
    </row>
    <row r="840" spans="1:5" x14ac:dyDescent="0.25">
      <c r="A840" s="114" t="s">
        <v>50</v>
      </c>
      <c r="B840" s="114"/>
      <c r="C840" s="114"/>
      <c r="D840" s="114"/>
      <c r="E840" s="114"/>
    </row>
    <row r="841" spans="1:5" x14ac:dyDescent="0.25">
      <c r="E841" s="108"/>
    </row>
    <row r="842" spans="1:5" x14ac:dyDescent="0.25">
      <c r="A842" s="113" t="s">
        <v>1160</v>
      </c>
      <c r="B842" s="113"/>
      <c r="C842" s="113"/>
      <c r="D842" s="113"/>
      <c r="E842" s="113"/>
    </row>
    <row r="844" spans="1:5" x14ac:dyDescent="0.25">
      <c r="A844" s="114" t="s">
        <v>51</v>
      </c>
      <c r="B844" s="114"/>
      <c r="C844" s="114"/>
      <c r="D844" s="114"/>
      <c r="E844" s="114"/>
    </row>
    <row r="845" spans="1:5" x14ac:dyDescent="0.25">
      <c r="E845" s="108"/>
    </row>
    <row r="846" spans="1:5" x14ac:dyDescent="0.25">
      <c r="A846" s="116" t="s">
        <v>144</v>
      </c>
      <c r="B846" s="116"/>
      <c r="C846" s="116"/>
      <c r="D846" s="116"/>
      <c r="E846" s="116"/>
    </row>
    <row r="847" spans="1:5" x14ac:dyDescent="0.25">
      <c r="E847" s="108"/>
    </row>
    <row r="848" spans="1:5" x14ac:dyDescent="0.25">
      <c r="A848" s="114" t="s">
        <v>52</v>
      </c>
      <c r="B848" s="114"/>
      <c r="C848" s="114"/>
      <c r="D848" s="114"/>
      <c r="E848" s="114"/>
    </row>
    <row r="849" spans="1:5" x14ac:dyDescent="0.25">
      <c r="E849" s="108"/>
    </row>
    <row r="850" spans="1:5" x14ac:dyDescent="0.25">
      <c r="A850" s="113" t="s">
        <v>136</v>
      </c>
      <c r="B850" s="113"/>
      <c r="C850" s="113"/>
      <c r="D850" s="113"/>
      <c r="E850" s="113"/>
    </row>
    <row r="851" spans="1:5" x14ac:dyDescent="0.25">
      <c r="E851" s="108"/>
    </row>
    <row r="852" spans="1:5" x14ac:dyDescent="0.25">
      <c r="A852" s="114" t="s">
        <v>160</v>
      </c>
      <c r="B852" s="114"/>
      <c r="C852" s="114"/>
      <c r="D852" s="114"/>
      <c r="E852" s="114"/>
    </row>
    <row r="854" spans="1:5" x14ac:dyDescent="0.25">
      <c r="A854" s="113" t="s">
        <v>129</v>
      </c>
      <c r="B854" s="113"/>
      <c r="C854" s="113"/>
      <c r="D854" s="113"/>
      <c r="E854" s="113"/>
    </row>
    <row r="855" spans="1:5" x14ac:dyDescent="0.25">
      <c r="E855" s="108"/>
    </row>
    <row r="856" spans="1:5" x14ac:dyDescent="0.25">
      <c r="A856" s="113" t="s">
        <v>130</v>
      </c>
      <c r="B856" s="113"/>
      <c r="C856" s="113"/>
      <c r="D856" s="113"/>
      <c r="E856" s="113"/>
    </row>
    <row r="857" spans="1:5" x14ac:dyDescent="0.25">
      <c r="A857" s="113"/>
      <c r="B857" s="113"/>
      <c r="C857" s="113"/>
      <c r="D857" s="113"/>
      <c r="E857" s="113"/>
    </row>
    <row r="859" spans="1:5" s="43" customFormat="1" ht="14.25" x14ac:dyDescent="0.25">
      <c r="A859" s="113" t="s">
        <v>161</v>
      </c>
      <c r="B859" s="113"/>
      <c r="C859" s="113"/>
      <c r="D859" s="113"/>
      <c r="E859" s="113"/>
    </row>
    <row r="861" spans="1:5" x14ac:dyDescent="0.25">
      <c r="A861" s="114" t="s">
        <v>66</v>
      </c>
      <c r="B861" s="114"/>
      <c r="C861" s="114"/>
      <c r="D861" s="114"/>
      <c r="E861" s="114"/>
    </row>
    <row r="862" spans="1:5" x14ac:dyDescent="0.25">
      <c r="A862" s="113" t="s">
        <v>150</v>
      </c>
      <c r="B862" s="113"/>
      <c r="C862" s="113"/>
      <c r="D862" s="113"/>
      <c r="E862" s="113"/>
    </row>
    <row r="863" spans="1:5" x14ac:dyDescent="0.25">
      <c r="A863" s="109"/>
      <c r="B863" s="109"/>
      <c r="C863" s="109"/>
      <c r="D863" s="109"/>
      <c r="E863" s="109"/>
    </row>
    <row r="864" spans="1:5" x14ac:dyDescent="0.25">
      <c r="A864" s="114" t="s">
        <v>56</v>
      </c>
      <c r="B864" s="114"/>
      <c r="C864" s="114"/>
      <c r="D864" s="114"/>
      <c r="E864" s="114"/>
    </row>
    <row r="866" spans="1:5" x14ac:dyDescent="0.25">
      <c r="A866" s="113" t="s">
        <v>131</v>
      </c>
      <c r="B866" s="113"/>
      <c r="C866" s="113"/>
      <c r="D866" s="113"/>
      <c r="E866" s="113"/>
    </row>
    <row r="867" spans="1:5" x14ac:dyDescent="0.25">
      <c r="A867" s="113"/>
      <c r="B867" s="113"/>
      <c r="C867" s="113"/>
      <c r="D867" s="113"/>
      <c r="E867" s="113"/>
    </row>
    <row r="868" spans="1:5" x14ac:dyDescent="0.25">
      <c r="E868" s="108"/>
    </row>
    <row r="869" spans="1:5" x14ac:dyDescent="0.25">
      <c r="E869" s="108"/>
    </row>
    <row r="870" spans="1:5" x14ac:dyDescent="0.25">
      <c r="E870" s="108"/>
    </row>
    <row r="871" spans="1:5" x14ac:dyDescent="0.25">
      <c r="C871" s="108" t="s">
        <v>1138</v>
      </c>
      <c r="E871" s="108"/>
    </row>
    <row r="872" spans="1:5" x14ac:dyDescent="0.25">
      <c r="E872" s="108"/>
    </row>
    <row r="873" spans="1:5" x14ac:dyDescent="0.25">
      <c r="E873" s="108"/>
    </row>
    <row r="874" spans="1:5" x14ac:dyDescent="0.25">
      <c r="E874" s="108"/>
    </row>
    <row r="875" spans="1:5" x14ac:dyDescent="0.25">
      <c r="E875" s="108"/>
    </row>
    <row r="876" spans="1:5" x14ac:dyDescent="0.25">
      <c r="E876" s="108"/>
    </row>
    <row r="877" spans="1:5" x14ac:dyDescent="0.25">
      <c r="E877" s="108"/>
    </row>
    <row r="878" spans="1:5" x14ac:dyDescent="0.25">
      <c r="E878" s="108"/>
    </row>
    <row r="879" spans="1:5" ht="12.75" x14ac:dyDescent="0.2">
      <c r="E879" s="98"/>
    </row>
    <row r="880" spans="1:5" ht="15" x14ac:dyDescent="0.25">
      <c r="A880" s="49"/>
      <c r="B880" s="48"/>
      <c r="C880" s="48"/>
      <c r="D880" s="48"/>
      <c r="E880" s="98"/>
    </row>
    <row r="881" spans="1:5" ht="14.25" x14ac:dyDescent="0.2">
      <c r="A881" s="112"/>
      <c r="B881" s="112"/>
      <c r="C881" s="107"/>
      <c r="D881" s="107"/>
      <c r="E881" s="98"/>
    </row>
  </sheetData>
  <mergeCells count="61">
    <mergeCell ref="A40:E40"/>
    <mergeCell ref="A2:E2"/>
    <mergeCell ref="A3:E3"/>
    <mergeCell ref="A4:E4"/>
    <mergeCell ref="A7:E7"/>
    <mergeCell ref="A14:E14"/>
    <mergeCell ref="A724:B724"/>
    <mergeCell ref="A42:E42"/>
    <mergeCell ref="A58:E58"/>
    <mergeCell ref="A60:E60"/>
    <mergeCell ref="A257:E257"/>
    <mergeCell ref="A259:E259"/>
    <mergeCell ref="A273:D273"/>
    <mergeCell ref="A293:E293"/>
    <mergeCell ref="A520:E520"/>
    <mergeCell ref="A521:E521"/>
    <mergeCell ref="A526:E526"/>
    <mergeCell ref="A537:E537"/>
    <mergeCell ref="A819:E819"/>
    <mergeCell ref="A726:B726"/>
    <mergeCell ref="A787:D787"/>
    <mergeCell ref="A799:B799"/>
    <mergeCell ref="A808:D808"/>
    <mergeCell ref="A810:B810"/>
    <mergeCell ref="A811:E811"/>
    <mergeCell ref="A813:E813"/>
    <mergeCell ref="A815:E815"/>
    <mergeCell ref="A816:E816"/>
    <mergeCell ref="A817:E817"/>
    <mergeCell ref="A818:E818"/>
    <mergeCell ref="A833:E833"/>
    <mergeCell ref="A820:E820"/>
    <mergeCell ref="A821:E821"/>
    <mergeCell ref="A822:E822"/>
    <mergeCell ref="A823:E823"/>
    <mergeCell ref="A825:E825"/>
    <mergeCell ref="A827:E827"/>
    <mergeCell ref="A828:E828"/>
    <mergeCell ref="A829:E829"/>
    <mergeCell ref="A830:E830"/>
    <mergeCell ref="A831:E831"/>
    <mergeCell ref="A832:E832"/>
    <mergeCell ref="A854:E854"/>
    <mergeCell ref="A834:E834"/>
    <mergeCell ref="A835:E835"/>
    <mergeCell ref="A837:E837"/>
    <mergeCell ref="A838:E838"/>
    <mergeCell ref="A840:E840"/>
    <mergeCell ref="A842:E842"/>
    <mergeCell ref="A844:E844"/>
    <mergeCell ref="A846:E846"/>
    <mergeCell ref="A848:E848"/>
    <mergeCell ref="A850:E850"/>
    <mergeCell ref="A852:E852"/>
    <mergeCell ref="A881:B881"/>
    <mergeCell ref="A856:E857"/>
    <mergeCell ref="A859:E859"/>
    <mergeCell ref="A861:E861"/>
    <mergeCell ref="A862:E862"/>
    <mergeCell ref="A864:E864"/>
    <mergeCell ref="A866:E867"/>
  </mergeCells>
  <pageMargins left="0.9055118110236221" right="0.70866141732283472" top="0.55118110236220474" bottom="0.74803149606299213" header="0.31496062992125984" footer="0.31496062992125984"/>
  <pageSetup scale="6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ENERO</vt:lpstr>
      <vt:lpstr>FEBRERO</vt:lpstr>
      <vt:lpstr>MARZO</vt:lpstr>
      <vt:lpstr>ENERO!Área_de_impresión</vt:lpstr>
      <vt:lpstr>FEBRERO!Área_de_impresión</vt:lpstr>
      <vt:lpstr>MARZO!Área_de_impresión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dc:creator>
  <cp:lastModifiedBy>UF</cp:lastModifiedBy>
  <cp:lastPrinted>2022-05-02T22:27:39Z</cp:lastPrinted>
  <dcterms:created xsi:type="dcterms:W3CDTF">2014-11-13T20:54:57Z</dcterms:created>
  <dcterms:modified xsi:type="dcterms:W3CDTF">2022-05-02T22:32:44Z</dcterms:modified>
</cp:coreProperties>
</file>